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hidePivotFieldList="1" defaultThemeVersion="124226"/>
  <mc:AlternateContent xmlns:mc="http://schemas.openxmlformats.org/markup-compatibility/2006">
    <mc:Choice Requires="x15">
      <x15ac:absPath xmlns:x15ac="http://schemas.microsoft.com/office/spreadsheetml/2010/11/ac" url="C:\Users\jkrup_000\Desktop\Website\"/>
    </mc:Choice>
  </mc:AlternateContent>
  <xr:revisionPtr revIDLastSave="0" documentId="8_{67A01CAF-B4EF-44F0-9CBA-D771B41D797A}" xr6:coauthVersionLast="43" xr6:coauthVersionMax="43" xr10:uidLastSave="{00000000-0000-0000-0000-000000000000}"/>
  <bookViews>
    <workbookView xWindow="-120" yWindow="-120" windowWidth="20730" windowHeight="11160" xr2:uid="{00000000-000D-0000-FFFF-FFFF00000000}"/>
  </bookViews>
  <sheets>
    <sheet name="Summary" sheetId="3" r:id="rId1"/>
    <sheet name="Data" sheetId="1" r:id="rId2"/>
    <sheet name="Graph" sheetId="2" r:id="rId3"/>
  </sheets>
  <definedNames>
    <definedName name="_ftn1" localSheetId="1">Data!#REF!</definedName>
    <definedName name="_ftnref1" localSheetId="1">Data!$A$2</definedName>
    <definedName name="_xlnm.Print_Area" localSheetId="2">Graph!$A$1:$Q$49</definedName>
    <definedName name="_xlnm.Print_Area" localSheetId="0">Summary!$A$1:$N$89</definedName>
    <definedName name="_xlnm.Print_Titles" localSheetId="1">Data!$1:$9</definedName>
    <definedName name="Slicer_Date">#N/A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2" l="1"/>
  <c r="D47" i="2"/>
  <c r="B1" i="2"/>
  <c r="B1" i="3"/>
  <c r="M88" i="3"/>
  <c r="L88" i="3"/>
  <c r="K88" i="3"/>
  <c r="J88" i="3"/>
  <c r="H88" i="3"/>
  <c r="I88" i="3"/>
  <c r="G88" i="3"/>
  <c r="M87" i="3"/>
  <c r="L87" i="3"/>
  <c r="L82" i="3"/>
  <c r="M77" i="3"/>
  <c r="L77" i="3"/>
  <c r="K77" i="3"/>
  <c r="J77" i="3"/>
  <c r="I77" i="3"/>
  <c r="H77" i="3"/>
  <c r="G77" i="3"/>
  <c r="M76" i="3"/>
  <c r="L76" i="3"/>
  <c r="L71" i="3"/>
  <c r="M66" i="3"/>
  <c r="L66" i="3"/>
  <c r="K66" i="3"/>
  <c r="J66" i="3"/>
  <c r="I66" i="3"/>
  <c r="H66" i="3"/>
  <c r="G66" i="3"/>
  <c r="M65" i="3"/>
  <c r="L65" i="3"/>
  <c r="L60" i="3"/>
  <c r="M55" i="3"/>
  <c r="L55" i="3"/>
  <c r="K55" i="3"/>
  <c r="J55" i="3"/>
  <c r="I55" i="3"/>
  <c r="H55" i="3"/>
  <c r="G55" i="3"/>
  <c r="M54" i="3"/>
  <c r="L54" i="3"/>
  <c r="L49" i="3"/>
  <c r="M44" i="3"/>
  <c r="L44" i="3"/>
  <c r="K44" i="3"/>
  <c r="J44" i="3"/>
  <c r="I44" i="3"/>
  <c r="H44" i="3"/>
  <c r="G44" i="3"/>
  <c r="M43" i="3"/>
  <c r="L43" i="3"/>
  <c r="G39" i="3"/>
  <c r="L38" i="3"/>
  <c r="M33" i="3"/>
  <c r="L33" i="3"/>
  <c r="K33" i="3"/>
  <c r="J33" i="3"/>
  <c r="I33" i="3"/>
  <c r="H33" i="3"/>
  <c r="G33" i="3"/>
  <c r="M32" i="3"/>
  <c r="L32" i="3"/>
  <c r="M31" i="3"/>
  <c r="G30" i="3"/>
  <c r="I29" i="3"/>
  <c r="L27" i="3"/>
  <c r="E88" i="3"/>
  <c r="D88" i="3"/>
  <c r="C88" i="3"/>
  <c r="E87" i="3"/>
  <c r="D87" i="3"/>
  <c r="C87" i="3"/>
  <c r="E86" i="3"/>
  <c r="D86" i="3"/>
  <c r="C86" i="3"/>
  <c r="E85" i="3"/>
  <c r="D85" i="3"/>
  <c r="C85" i="3"/>
  <c r="E84" i="3"/>
  <c r="D84" i="3"/>
  <c r="C84" i="3"/>
  <c r="E83" i="3"/>
  <c r="D83" i="3"/>
  <c r="C83" i="3"/>
  <c r="E77" i="3"/>
  <c r="D77" i="3"/>
  <c r="C77" i="3"/>
  <c r="E76" i="3"/>
  <c r="D76" i="3"/>
  <c r="C76" i="3"/>
  <c r="E75" i="3"/>
  <c r="D75" i="3"/>
  <c r="C75" i="3"/>
  <c r="E74" i="3"/>
  <c r="D74" i="3"/>
  <c r="C74" i="3"/>
  <c r="E73" i="3"/>
  <c r="D73" i="3"/>
  <c r="C73" i="3"/>
  <c r="E72" i="3"/>
  <c r="D72" i="3"/>
  <c r="C72" i="3"/>
  <c r="E66" i="3"/>
  <c r="D66" i="3"/>
  <c r="C66" i="3"/>
  <c r="E65" i="3"/>
  <c r="D65" i="3"/>
  <c r="C65" i="3"/>
  <c r="E64" i="3"/>
  <c r="D64" i="3"/>
  <c r="C64" i="3"/>
  <c r="E63" i="3"/>
  <c r="D63" i="3"/>
  <c r="C63" i="3"/>
  <c r="E62" i="3"/>
  <c r="D62" i="3"/>
  <c r="C62" i="3"/>
  <c r="E61" i="3"/>
  <c r="D61" i="3"/>
  <c r="C61" i="3"/>
  <c r="E55" i="3"/>
  <c r="D55" i="3"/>
  <c r="C55" i="3"/>
  <c r="E54" i="3"/>
  <c r="D54" i="3"/>
  <c r="C54" i="3"/>
  <c r="E53" i="3"/>
  <c r="D53" i="3"/>
  <c r="C53" i="3"/>
  <c r="E52" i="3"/>
  <c r="D52" i="3"/>
  <c r="C52" i="3"/>
  <c r="E51" i="3"/>
  <c r="D51" i="3"/>
  <c r="C51" i="3"/>
  <c r="E50" i="3"/>
  <c r="D50" i="3"/>
  <c r="C50" i="3"/>
  <c r="E44" i="3"/>
  <c r="D44" i="3"/>
  <c r="C44" i="3"/>
  <c r="E43" i="3"/>
  <c r="D43" i="3"/>
  <c r="C43" i="3"/>
  <c r="E42" i="3"/>
  <c r="D42" i="3"/>
  <c r="C42" i="3"/>
  <c r="E41" i="3"/>
  <c r="D41" i="3"/>
  <c r="C41" i="3"/>
  <c r="E40" i="3"/>
  <c r="D40" i="3"/>
  <c r="C40" i="3"/>
  <c r="E39" i="3"/>
  <c r="D39" i="3"/>
  <c r="C39" i="3"/>
  <c r="E33" i="3"/>
  <c r="D33" i="3"/>
  <c r="C33" i="3"/>
  <c r="E32" i="3"/>
  <c r="D32" i="3"/>
  <c r="C32" i="3"/>
  <c r="E31" i="3"/>
  <c r="D31" i="3"/>
  <c r="C31" i="3"/>
  <c r="E30" i="3"/>
  <c r="D30" i="3"/>
  <c r="C30" i="3"/>
  <c r="E29" i="3"/>
  <c r="D29" i="3"/>
  <c r="C29" i="3"/>
  <c r="E28" i="3"/>
  <c r="D28" i="3"/>
  <c r="C28" i="3"/>
  <c r="G20" i="3"/>
  <c r="J46" i="2"/>
  <c r="F22" i="3" s="1"/>
  <c r="A48" i="2"/>
  <c r="A47" i="2"/>
  <c r="A46" i="2"/>
  <c r="A45" i="2"/>
  <c r="A44" i="2"/>
  <c r="A43" i="2"/>
  <c r="H48" i="2"/>
  <c r="H47" i="2"/>
  <c r="H46" i="2"/>
  <c r="H45" i="2"/>
  <c r="H44" i="2"/>
  <c r="H43" i="2"/>
  <c r="G48" i="2"/>
  <c r="G47" i="2"/>
  <c r="G46" i="2"/>
  <c r="G45" i="2"/>
  <c r="G44" i="2"/>
  <c r="G43" i="2"/>
  <c r="F48" i="2"/>
  <c r="F47" i="2"/>
  <c r="F46" i="2"/>
  <c r="F45" i="2"/>
  <c r="F44" i="2"/>
  <c r="F43" i="2"/>
  <c r="E48" i="2"/>
  <c r="E46" i="2"/>
  <c r="E45" i="2"/>
  <c r="E44" i="2"/>
  <c r="E43" i="2"/>
  <c r="D48" i="2"/>
  <c r="D46" i="2"/>
  <c r="D45" i="2"/>
  <c r="D44" i="2"/>
  <c r="D43" i="2"/>
  <c r="C48" i="2"/>
  <c r="C47" i="2"/>
  <c r="C46" i="2"/>
  <c r="C45" i="2"/>
  <c r="C44" i="2"/>
  <c r="C43" i="2"/>
  <c r="J75" i="3"/>
  <c r="I75" i="3"/>
  <c r="G27" i="3"/>
  <c r="K87" i="3"/>
  <c r="J87" i="3"/>
  <c r="I87" i="3"/>
  <c r="H87" i="3"/>
  <c r="G87" i="3"/>
  <c r="M86" i="3"/>
  <c r="L86" i="3"/>
  <c r="K86" i="3"/>
  <c r="J86" i="3"/>
  <c r="I86" i="3"/>
  <c r="H86" i="3"/>
  <c r="G86" i="3"/>
  <c r="M85" i="3"/>
  <c r="L85" i="3"/>
  <c r="K85" i="3"/>
  <c r="J85" i="3"/>
  <c r="I85" i="3"/>
  <c r="H85" i="3"/>
  <c r="G85" i="3"/>
  <c r="J84" i="3"/>
  <c r="I84" i="3"/>
  <c r="H84" i="3"/>
  <c r="G84" i="3"/>
  <c r="H83" i="3"/>
  <c r="G83" i="3"/>
  <c r="M82" i="3"/>
  <c r="K82" i="3"/>
  <c r="J82" i="3"/>
  <c r="I82" i="3"/>
  <c r="H82" i="3"/>
  <c r="G82" i="3"/>
  <c r="K76" i="3"/>
  <c r="J76" i="3"/>
  <c r="I76" i="3"/>
  <c r="H76" i="3"/>
  <c r="G76" i="3"/>
  <c r="M75" i="3"/>
  <c r="L75" i="3"/>
  <c r="K75" i="3"/>
  <c r="H75" i="3"/>
  <c r="G75" i="3"/>
  <c r="M74" i="3"/>
  <c r="L74" i="3"/>
  <c r="K74" i="3"/>
  <c r="J74" i="3"/>
  <c r="I74" i="3"/>
  <c r="H74" i="3"/>
  <c r="G74" i="3"/>
  <c r="J73" i="3"/>
  <c r="I73" i="3"/>
  <c r="H73" i="3"/>
  <c r="G73" i="3"/>
  <c r="H72" i="3"/>
  <c r="G72" i="3"/>
  <c r="M71" i="3"/>
  <c r="K71" i="3"/>
  <c r="J71" i="3"/>
  <c r="I71" i="3"/>
  <c r="H71" i="3"/>
  <c r="G71" i="3"/>
  <c r="G64" i="3"/>
  <c r="K65" i="3"/>
  <c r="J65" i="3"/>
  <c r="I65" i="3"/>
  <c r="H65" i="3"/>
  <c r="G65" i="3"/>
  <c r="M64" i="3"/>
  <c r="L64" i="3"/>
  <c r="K64" i="3"/>
  <c r="J64" i="3"/>
  <c r="I64" i="3"/>
  <c r="H64" i="3"/>
  <c r="M63" i="3"/>
  <c r="L63" i="3"/>
  <c r="K63" i="3"/>
  <c r="J63" i="3"/>
  <c r="I63" i="3"/>
  <c r="H63" i="3"/>
  <c r="G63" i="3"/>
  <c r="H62" i="3"/>
  <c r="J62" i="3"/>
  <c r="I62" i="3"/>
  <c r="G62" i="3"/>
  <c r="H61" i="3"/>
  <c r="G61" i="3"/>
  <c r="M60" i="3"/>
  <c r="K60" i="3"/>
  <c r="J60" i="3"/>
  <c r="I60" i="3"/>
  <c r="H60" i="3"/>
  <c r="G60" i="3"/>
  <c r="K54" i="3"/>
  <c r="J54" i="3"/>
  <c r="I54" i="3"/>
  <c r="H54" i="3"/>
  <c r="G54" i="3"/>
  <c r="M53" i="3"/>
  <c r="L53" i="3"/>
  <c r="K53" i="3"/>
  <c r="J53" i="3"/>
  <c r="I53" i="3"/>
  <c r="H53" i="3"/>
  <c r="G53" i="3"/>
  <c r="M52" i="3"/>
  <c r="L52" i="3"/>
  <c r="K52" i="3"/>
  <c r="J52" i="3"/>
  <c r="I52" i="3"/>
  <c r="H52" i="3"/>
  <c r="G52" i="3"/>
  <c r="J51" i="3"/>
  <c r="I51" i="3"/>
  <c r="H51" i="3"/>
  <c r="G51" i="3"/>
  <c r="H50" i="3"/>
  <c r="G50" i="3"/>
  <c r="M49" i="3"/>
  <c r="K49" i="3"/>
  <c r="J49" i="3"/>
  <c r="I49" i="3"/>
  <c r="H49" i="3"/>
  <c r="G49" i="3"/>
  <c r="E82" i="3"/>
  <c r="D82" i="3"/>
  <c r="C82" i="3"/>
  <c r="E71" i="3"/>
  <c r="D71" i="3"/>
  <c r="C71" i="3"/>
  <c r="E60" i="3"/>
  <c r="D60" i="3"/>
  <c r="C60" i="3"/>
  <c r="E49" i="3"/>
  <c r="D49" i="3"/>
  <c r="C49" i="3"/>
  <c r="B43" i="2"/>
  <c r="B44" i="2"/>
  <c r="B45" i="2"/>
  <c r="B46" i="2"/>
  <c r="B47" i="2"/>
  <c r="B48" i="2"/>
  <c r="I43" i="2"/>
  <c r="C21" i="3" s="1"/>
  <c r="I44" i="2"/>
  <c r="D21" i="3" s="1"/>
  <c r="I45" i="2"/>
  <c r="E21" i="3" s="1"/>
  <c r="I46" i="2"/>
  <c r="F21" i="3" s="1"/>
  <c r="I47" i="2"/>
  <c r="G21" i="3" s="1"/>
  <c r="I48" i="2"/>
  <c r="H21" i="3" s="1"/>
  <c r="J43" i="2"/>
  <c r="C22" i="3" s="1"/>
  <c r="J44" i="2"/>
  <c r="D22" i="3" s="1"/>
  <c r="J45" i="2"/>
  <c r="E22" i="3" s="1"/>
  <c r="J47" i="2"/>
  <c r="G22" i="3" s="1"/>
  <c r="J48" i="2"/>
  <c r="H22" i="3" s="1"/>
  <c r="K43" i="2"/>
  <c r="C23" i="3" s="1"/>
  <c r="K44" i="2"/>
  <c r="D23" i="3" s="1"/>
  <c r="K45" i="2"/>
  <c r="E23" i="3" s="1"/>
  <c r="K46" i="2"/>
  <c r="F23" i="3" s="1"/>
  <c r="K47" i="2"/>
  <c r="G23" i="3" s="1"/>
  <c r="K48" i="2"/>
  <c r="H23" i="3" s="1"/>
  <c r="K43" i="3"/>
  <c r="I38" i="3"/>
  <c r="J38" i="3"/>
  <c r="K38" i="3"/>
  <c r="M38" i="3"/>
  <c r="H39" i="3"/>
  <c r="G40" i="3"/>
  <c r="H40" i="3"/>
  <c r="I40" i="3"/>
  <c r="J40" i="3"/>
  <c r="G41" i="3"/>
  <c r="H41" i="3"/>
  <c r="I41" i="3"/>
  <c r="J41" i="3"/>
  <c r="K41" i="3"/>
  <c r="L41" i="3"/>
  <c r="M41" i="3"/>
  <c r="G42" i="3"/>
  <c r="H42" i="3"/>
  <c r="I42" i="3"/>
  <c r="J42" i="3"/>
  <c r="K42" i="3"/>
  <c r="L42" i="3"/>
  <c r="M42" i="3"/>
  <c r="G43" i="3"/>
  <c r="H43" i="3"/>
  <c r="I43" i="3"/>
  <c r="J43" i="3"/>
  <c r="H38" i="3"/>
  <c r="G38" i="3"/>
  <c r="E38" i="3"/>
  <c r="D38" i="3"/>
  <c r="C38" i="3"/>
  <c r="K31" i="3"/>
  <c r="J31" i="3"/>
  <c r="I31" i="3"/>
  <c r="H32" i="3"/>
  <c r="I32" i="3"/>
  <c r="J32" i="3"/>
  <c r="K32" i="3"/>
  <c r="H31" i="3"/>
  <c r="L31" i="3"/>
  <c r="G32" i="3"/>
  <c r="H28" i="3"/>
  <c r="G29" i="3"/>
  <c r="H29" i="3"/>
  <c r="J29" i="3"/>
  <c r="H30" i="3"/>
  <c r="I30" i="3"/>
  <c r="J30" i="3"/>
  <c r="K30" i="3"/>
  <c r="L30" i="3"/>
  <c r="M30" i="3"/>
  <c r="G31" i="3"/>
  <c r="G28" i="3"/>
  <c r="M27" i="3"/>
  <c r="K27" i="3"/>
  <c r="J27" i="3"/>
  <c r="I27" i="3"/>
  <c r="H27" i="3"/>
  <c r="E27" i="3"/>
  <c r="D27" i="3"/>
  <c r="C27" i="3"/>
  <c r="D20" i="3"/>
  <c r="E20" i="3"/>
  <c r="F20" i="3"/>
  <c r="H20" i="3"/>
  <c r="C20" i="3"/>
  <c r="B5" i="2"/>
  <c r="B4" i="2"/>
  <c r="B3" i="2"/>
</calcChain>
</file>

<file path=xl/sharedStrings.xml><?xml version="1.0" encoding="utf-8"?>
<sst xmlns="http://schemas.openxmlformats.org/spreadsheetml/2006/main" count="159" uniqueCount="79">
  <si>
    <t>Program Name:</t>
  </si>
  <si>
    <t>Location:</t>
  </si>
  <si>
    <t>Team Members:</t>
  </si>
  <si>
    <t>Critical Elements</t>
  </si>
  <si>
    <t>Establish Leadership Team</t>
  </si>
  <si>
    <t>Family Engagement</t>
  </si>
  <si>
    <t>Monitoring Implementation and Outcomes</t>
  </si>
  <si>
    <t>Not in Place</t>
  </si>
  <si>
    <t>Partially in Place</t>
  </si>
  <si>
    <t>In Place</t>
  </si>
  <si>
    <t>Indicator #</t>
  </si>
  <si>
    <t>Benchmark of Quality</t>
  </si>
  <si>
    <t># of Indicators</t>
  </si>
  <si>
    <t>Benchmarks Not In Place:</t>
  </si>
  <si>
    <t>Early Childhood Program-Wide PBS Benchmarks of Quality</t>
  </si>
  <si>
    <t>Staff Buy-In</t>
  </si>
  <si>
    <t>Program-Wide Expectations</t>
  </si>
  <si>
    <t>Professional Development and Staff Support Plan</t>
  </si>
  <si>
    <t>Procedures For Responding to Challenging Behavior</t>
  </si>
  <si>
    <t>Team has broad representation that includes at a minimum a teacher, administrator, a member who will provide coaching to teachers, a member with expertise in behavior support and a family member. Other team members might include a teaching assistant, related service specialists, a community member, and other program personnel.</t>
  </si>
  <si>
    <t>Team has administrative support. Administrator attends meetings and trainings, is active in problem-solving to ensure the success of the initiative, and is visibly supportive of the adoption of the model.</t>
  </si>
  <si>
    <t>Team has regular meetings. Team meetings are scheduled at least 1x per month for a minimum of 1 hour. Team member attendance is consistent.</t>
  </si>
  <si>
    <t>Team has established a clear mission/purpose. The team purpose or mission statement is written. Team members are able to clearly communicate the purpose of the leadership team.</t>
  </si>
  <si>
    <t>Team develops an implementation plan that includes all critical elements. A written implementation plan guides the work of the team. The team reviews the plan and updates their progress at each meeting. Action steps are identified to ensure achievement of the goals.</t>
  </si>
  <si>
    <t>Team reviews and revises the plan at least annually.</t>
  </si>
  <si>
    <t>A staff poll is conducted in which at least 80% of staff indicate they are aware of and supportive of the need for a program wide effort for (a) addressing children's social emotional competence and challenging behavior, (b) using culturally responsive practices, and (c) addressing implicit bias.</t>
  </si>
  <si>
    <t>Staff input and feedback is obtained throughout the process - coffee break with the director, focus group, suggestion box. Leadership team provides update on the process and data on the outcomes to program staff on a regular basis.</t>
  </si>
  <si>
    <t>Family input is solicited as part of the planning and decision-making process. Families are informed of the initiative and asked to provide feedback on program-wide adoption and mechanisms for promoting family involvement in the initiative (e.g., suggestions box, focus group).</t>
  </si>
  <si>
    <t>There are multiple mechanisms for sharing the program wide plan with families including narrative documents, conferences, and parent meetings to ensure that all families are informed of the initiative.</t>
  </si>
  <si>
    <t>Family involvement in the initiative is supported through a variety of mechanisms including home teaching suggestions, information on supporting social development, and the outcomes of the initiative. Information is shared through a variety of formats (e.g., meetings, home visit discussions, newsletters in multiple languages, open house, websites, family friendly handouts, workshops, rollout events, access to staff with bilingual capacity).</t>
  </si>
  <si>
    <t>Families are involved in planning for individual children in a meaningful and proactive way. Families are encouraged to team with program staff in the development of individualized plans of support for children including the development of strategies that may be used in the home and community.</t>
  </si>
  <si>
    <t>2-5 positively stated program wide expectations are developed.</t>
  </si>
  <si>
    <t>Expectations are written in a way that applies to both children and staff. When expectations are discussed, the application of expectations to program staff and children is acknowledged.</t>
  </si>
  <si>
    <t>Expectations are developmentally appropriate and linked to concrete rules for behavior within activities or settings.</t>
  </si>
  <si>
    <t>Program staff and families are involved in the identification of the program-wide expectations that address needs, cultural norms and values of the program and community.</t>
  </si>
  <si>
    <t>Expectations are shared with families and staff assist families in the translation of the expectations to rules in the home.</t>
  </si>
  <si>
    <t>Expectations are posted in classrooms and in common areas in ways that are meaningful to children, staff and families.</t>
  </si>
  <si>
    <t>Strategies for acknowledging children’s use of the expectations are developmentally appropriate and used by all program staff including administrative and support staff (e.g., clerical, bus drivers, kitchen staff).</t>
  </si>
  <si>
    <t>A plan for providing ongoing support, training, and coaching in each classroom on the Pyramid Model including culturally responsive practices and implicit bias is developed and implemented.</t>
  </si>
  <si>
    <t>Practice-based coaching is used to assist classroom staff with implementing the Pyramid Model practices to fidelity.</t>
  </si>
  <si>
    <t>Staff responsible for facilitating behavior support processes are identified and trained.</t>
  </si>
  <si>
    <t>A needs assessment and/or observation tool is used to determine training needs on Pyramid Model practices.</t>
  </si>
  <si>
    <t>All teachers have an individualized professional development or action plan related to implementing Pyramid Model and culturally responsive practices with fidelity.</t>
  </si>
  <si>
    <t>A process for training new staff in Pyramid Model and culturally responsive practices is developed.</t>
  </si>
  <si>
    <t>Incentives and strategies for acknowledging staff effort in the implementation of Pyramid Model practices are implemented.</t>
  </si>
  <si>
    <t>Procedures for Responding to Challenging Behavior</t>
  </si>
  <si>
    <t>Program staff respond to children’s problem behavior appropriately using evidence-based approaches that are positive, sesitive to family values, culture and home language, and provide the child with guidance about the desired appropriate behavior and program-wide expectations.</t>
  </si>
  <si>
    <t>A process for responding to crisis situations related to problem behavior is developed. Teachers can identify how to request assistance when needed. A plan for addressing the child’s individual behavior support needs is initiated following requests for crisis assistance.</t>
  </si>
  <si>
    <t>Teachers have opportunities to problem solve with colleagues and family members around problem behavior. Teachers are encouraged to gain support in developing ideas for addressing problem behavior within the classroom (e.g., peer-support, classroom mentor meeting, brainstorming session).</t>
  </si>
  <si>
    <t>An individual or individuals with behavioral expertise are identified for coaching staff and families throughout the process of developing and implementing individualized intensive interventions for children in need of behavior support plans.</t>
  </si>
  <si>
    <t>Strategies for partnering with families when there are problem behavior concerns are identified. Teachers have strategies for initiating parent contact and partnering with the family to develop strategies to promote appropriate behavior.</t>
  </si>
  <si>
    <t>A team-based process for addressing individual children with persistent challenging behavior is developed. Teachers can identify the steps for initiating the team-based process including fostering the participation of the family in the process.</t>
  </si>
  <si>
    <t>Data are collected, summarized with visual displays, and reviewed by the leadership team on a regular basis.</t>
  </si>
  <si>
    <t>The program leadership team monitors implementation fidelity of the components of program-wide implementation and uses data for decision making about their implementation goals.</t>
  </si>
  <si>
    <t>The program measures implementation fidelity of the use of Pyramid Model practices by classroom teachers and uses data on implementation fidelity to make decisions about professional development and coaching support.</t>
  </si>
  <si>
    <t>The program collects data on behavior incidents and program actions in response to behavior and uses those data to address child and teacher support needs.</t>
  </si>
  <si>
    <t>Behavior incident and monthly program action data are analyzed on a regular basis to identify potential issues related to disciplinary action bias.</t>
  </si>
  <si>
    <t>Program-level data are summarized and shared with program staff and families on a regular basis.</t>
  </si>
  <si>
    <t>Data are used for ongoing monitoring, problem solving, ensuring child response to intervention, and program improvement.</t>
  </si>
  <si>
    <t>Date</t>
  </si>
  <si>
    <t xml:space="preserve">Program-Wide Expectations </t>
  </si>
  <si>
    <t xml:space="preserve">Monitoring Implementation and Outcomes </t>
  </si>
  <si>
    <t xml:space="preserve">Establish Leadership Team </t>
  </si>
  <si>
    <t xml:space="preserve">Staff Buy-In </t>
  </si>
  <si>
    <t xml:space="preserve">Family Engagement </t>
  </si>
  <si>
    <t xml:space="preserve">Procedures For Responding to Challenging Behavior </t>
  </si>
  <si>
    <t xml:space="preserve">Professional Development and Staff Support Plan </t>
  </si>
  <si>
    <t>Not In Place</t>
  </si>
  <si>
    <t>Partially In Place</t>
  </si>
  <si>
    <r>
      <t xml:space="preserve">Percent of Indicators </t>
    </r>
    <r>
      <rPr>
        <sz val="12"/>
        <color theme="4"/>
        <rFont val="Calibri"/>
        <family val="2"/>
        <scheme val="minor"/>
      </rPr>
      <t>Partially in Place</t>
    </r>
  </si>
  <si>
    <r>
      <t xml:space="preserve">Percent of Indicators </t>
    </r>
    <r>
      <rPr>
        <sz val="12"/>
        <color theme="6"/>
        <rFont val="Calibri"/>
        <family val="2"/>
        <scheme val="minor"/>
      </rPr>
      <t>In Place</t>
    </r>
  </si>
  <si>
    <r>
      <t xml:space="preserve">Percent of Indicators </t>
    </r>
    <r>
      <rPr>
        <sz val="12"/>
        <color theme="5"/>
        <rFont val="Calibri"/>
        <family val="2"/>
        <scheme val="minor"/>
      </rPr>
      <t>Not in Place</t>
    </r>
  </si>
  <si>
    <t>myrnaboq</t>
  </si>
  <si>
    <t>Report Date:</t>
  </si>
  <si>
    <t>&lt;-- Type in Date</t>
  </si>
  <si>
    <t>To Refresh Data, click on the chart and a new tab will appear on the command Ribbon above called "PIVOTCHART TOOLS." Select the "Analyze" tab. Select the down arrow to the  "REFRESH" option. Select "REFRESH ALL." Do this each time you enter new data.</t>
  </si>
  <si>
    <t>Program has a child discipline policy statement that includes the promotion of social and emotional skills, use of positive guidance and prevention approaches and eliminates the use of suspension and expulsion.</t>
  </si>
  <si>
    <r>
      <rPr>
        <sz val="10"/>
        <rFont val="Arial"/>
        <family val="2"/>
      </rPr>
      <t xml:space="preserve">For each indicator enter: </t>
    </r>
    <r>
      <rPr>
        <sz val="10"/>
        <color rgb="FFFF0000"/>
        <rFont val="Arial"/>
        <family val="2"/>
      </rPr>
      <t>0=Not In Place</t>
    </r>
    <r>
      <rPr>
        <sz val="10"/>
        <rFont val="Arial"/>
        <family val="2"/>
      </rPr>
      <t>,</t>
    </r>
    <r>
      <rPr>
        <sz val="10"/>
        <color rgb="FFFF0000"/>
        <rFont val="Arial"/>
        <family val="2"/>
      </rPr>
      <t xml:space="preserve"> </t>
    </r>
    <r>
      <rPr>
        <sz val="10"/>
        <color rgb="FF7030A0"/>
        <rFont val="Arial"/>
        <family val="2"/>
      </rPr>
      <t>1=Partially In Place</t>
    </r>
    <r>
      <rPr>
        <sz val="10"/>
        <rFont val="Arial"/>
        <family val="2"/>
      </rPr>
      <t>,</t>
    </r>
    <r>
      <rPr>
        <sz val="10"/>
        <color rgb="FF0070C0"/>
        <rFont val="Arial"/>
        <family val="2"/>
      </rPr>
      <t xml:space="preserve"> 2= In Place</t>
    </r>
  </si>
  <si>
    <t>Teachers have received training related to potential bias when responding to behavior challenges and have strategies to reflect on their responses to individual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</si>
</sst>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sz val="10"/>
      <color rgb="FFFF0000"/>
      <name val="Arial"/>
      <family val="2"/>
    </font>
    <font>
      <sz val="10"/>
      <color rgb="FF7030A0"/>
      <name val="Arial"/>
      <family val="2"/>
    </font>
    <font>
      <sz val="10"/>
      <name val="Arial"/>
      <family val="2"/>
    </font>
    <font>
      <sz val="10"/>
      <color rgb="FF0070C0"/>
      <name val="Arial"/>
      <family val="2"/>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sz val="11"/>
      <color rgb="FFC00000"/>
      <name val="Calibri"/>
      <family val="2"/>
      <scheme val="minor"/>
    </font>
    <font>
      <sz val="11"/>
      <color rgb="FF0070C0"/>
      <name val="Calibri"/>
      <family val="2"/>
      <scheme val="minor"/>
    </font>
    <font>
      <sz val="11"/>
      <color rgb="FF00B050"/>
      <name val="Calibri"/>
      <family val="2"/>
      <scheme val="minor"/>
    </font>
    <font>
      <sz val="12"/>
      <color theme="4"/>
      <name val="Calibri"/>
      <family val="2"/>
      <scheme val="minor"/>
    </font>
    <font>
      <sz val="12"/>
      <color theme="5"/>
      <name val="Calibri"/>
      <family val="2"/>
      <scheme val="minor"/>
    </font>
    <font>
      <sz val="12"/>
      <color theme="6"/>
      <name val="Calibri"/>
      <family val="2"/>
      <scheme val="minor"/>
    </font>
    <font>
      <b/>
      <sz val="12"/>
      <color theme="5"/>
      <name val="Calibri"/>
      <family val="2"/>
      <scheme val="minor"/>
    </font>
    <font>
      <b/>
      <sz val="12"/>
      <color theme="4"/>
      <name val="Calibri"/>
      <family val="2"/>
      <scheme val="minor"/>
    </font>
    <font>
      <b/>
      <sz val="12"/>
      <color theme="6"/>
      <name val="Calibri"/>
      <family val="2"/>
      <scheme val="minor"/>
    </font>
    <font>
      <sz val="9"/>
      <color theme="0"/>
      <name val="Calibri"/>
      <family val="2"/>
      <scheme val="minor"/>
    </font>
    <font>
      <i/>
      <sz val="11"/>
      <color theme="1"/>
      <name val="Calibri"/>
      <family val="2"/>
      <scheme val="minor"/>
    </font>
    <font>
      <b/>
      <sz val="16"/>
      <color theme="1"/>
      <name val="Arial"/>
      <family val="2"/>
    </font>
    <font>
      <b/>
      <i/>
      <sz val="11"/>
      <color theme="5"/>
      <name val="Arial"/>
      <family val="2"/>
    </font>
    <font>
      <b/>
      <sz val="14"/>
      <color rgb="FFFF0000"/>
      <name val="Cambria"/>
      <family val="1"/>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5"/>
      </patternFill>
    </fill>
    <fill>
      <patternFill patternType="solid">
        <fgColor theme="5" tint="0.79998168889431442"/>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0" fillId="0" borderId="0" applyFont="0" applyFill="0" applyBorder="0" applyAlignment="0" applyProtection="0"/>
    <xf numFmtId="0" fontId="10" fillId="5" borderId="0" applyNumberFormat="0" applyBorder="0" applyAlignment="0" applyProtection="0"/>
  </cellStyleXfs>
  <cellXfs count="155">
    <xf numFmtId="0" fontId="0" fillId="0" borderId="0" xfId="0"/>
    <xf numFmtId="0" fontId="3" fillId="0" borderId="0" xfId="0" applyFont="1"/>
    <xf numFmtId="0" fontId="3" fillId="0" borderId="0" xfId="0" applyFont="1" applyAlignment="1">
      <alignment wrapText="1"/>
    </xf>
    <xf numFmtId="0" fontId="4" fillId="0" borderId="0" xfId="0" applyFont="1"/>
    <xf numFmtId="0" fontId="3" fillId="0" borderId="0" xfId="0" applyFont="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right" vertical="center" wrapText="1"/>
    </xf>
    <xf numFmtId="0" fontId="2"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Fill="1" applyBorder="1" applyAlignment="1">
      <alignment horizontal="right" vertical="center" wrapText="1"/>
    </xf>
    <xf numFmtId="0" fontId="0" fillId="0" borderId="0" xfId="0" applyAlignment="1">
      <alignment horizontal="center"/>
    </xf>
    <xf numFmtId="0" fontId="12" fillId="3" borderId="2" xfId="0" applyFont="1" applyFill="1" applyBorder="1" applyAlignment="1">
      <alignment horizontal="center" vertical="center" wrapText="1"/>
    </xf>
    <xf numFmtId="0" fontId="9" fillId="0" borderId="1" xfId="0" applyFont="1" applyBorder="1" applyAlignment="1">
      <alignment vertical="center" wrapText="1"/>
    </xf>
    <xf numFmtId="2" fontId="0" fillId="0" borderId="1" xfId="0" applyNumberFormat="1" applyBorder="1" applyAlignment="1" applyProtection="1">
      <alignment horizontal="center" vertical="center"/>
    </xf>
    <xf numFmtId="9" fontId="0" fillId="0" borderId="0" xfId="1" applyFont="1" applyAlignment="1">
      <alignment horizontal="center"/>
    </xf>
    <xf numFmtId="9" fontId="0" fillId="0" borderId="1" xfId="1" applyFont="1" applyBorder="1" applyAlignment="1">
      <alignment horizontal="center"/>
    </xf>
    <xf numFmtId="49" fontId="0" fillId="0" borderId="0" xfId="0" applyNumberFormat="1"/>
    <xf numFmtId="0" fontId="0" fillId="0" borderId="1" xfId="0" applyBorder="1" applyAlignment="1">
      <alignment horizontal="center"/>
    </xf>
    <xf numFmtId="49" fontId="0" fillId="0" borderId="2" xfId="0" applyNumberFormat="1" applyFont="1" applyFill="1" applyBorder="1" applyAlignment="1">
      <alignment horizontal="center" vertical="center" wrapText="1"/>
    </xf>
    <xf numFmtId="9" fontId="0" fillId="0" borderId="0" xfId="1" applyFont="1" applyBorder="1" applyAlignment="1">
      <alignment horizontal="center"/>
    </xf>
    <xf numFmtId="0" fontId="14" fillId="0" borderId="0" xfId="0" applyFont="1" applyFill="1" applyBorder="1" applyAlignment="1">
      <alignment horizontal="center"/>
    </xf>
    <xf numFmtId="0" fontId="14" fillId="0" borderId="0" xfId="0" applyFont="1" applyFill="1" applyBorder="1"/>
    <xf numFmtId="14" fontId="12" fillId="3" borderId="2" xfId="0" applyNumberFormat="1" applyFont="1" applyFill="1" applyBorder="1" applyAlignment="1">
      <alignment horizontal="center" vertical="center" wrapText="1"/>
    </xf>
    <xf numFmtId="2" fontId="0" fillId="0" borderId="2" xfId="0" applyNumberFormat="1" applyBorder="1" applyAlignment="1" applyProtection="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pivotButton="1"/>
    <xf numFmtId="0" fontId="0" fillId="0" borderId="0" xfId="0" applyAlignment="1">
      <alignment horizontal="left"/>
    </xf>
    <xf numFmtId="2" fontId="0" fillId="0" borderId="0" xfId="0" applyNumberFormat="1"/>
    <xf numFmtId="49" fontId="0" fillId="0" borderId="1" xfId="0" applyNumberFormat="1" applyBorder="1"/>
    <xf numFmtId="0" fontId="11" fillId="5" borderId="2" xfId="2" applyFont="1" applyBorder="1" applyAlignment="1">
      <alignment horizontal="center" vertical="center" wrapText="1"/>
    </xf>
    <xf numFmtId="0" fontId="14" fillId="0"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49" fontId="12" fillId="3"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0" xfId="0" applyBorder="1"/>
    <xf numFmtId="0" fontId="14" fillId="0" borderId="20" xfId="0" applyFont="1" applyFill="1" applyBorder="1" applyAlignment="1">
      <alignment horizontal="center"/>
    </xf>
    <xf numFmtId="0" fontId="14" fillId="0" borderId="21" xfId="0" applyFont="1" applyFill="1" applyBorder="1" applyAlignment="1">
      <alignment horizontal="center"/>
    </xf>
    <xf numFmtId="0" fontId="14" fillId="0" borderId="22" xfId="0" applyFont="1" applyFill="1" applyBorder="1" applyAlignment="1">
      <alignment horizontal="center"/>
    </xf>
    <xf numFmtId="0" fontId="14" fillId="0" borderId="23" xfId="0" applyFont="1" applyFill="1" applyBorder="1" applyAlignment="1">
      <alignment horizontal="center"/>
    </xf>
    <xf numFmtId="0" fontId="14" fillId="0" borderId="4" xfId="0" applyFont="1" applyFill="1" applyBorder="1" applyAlignment="1">
      <alignment horizontal="center"/>
    </xf>
    <xf numFmtId="0" fontId="14" fillId="0" borderId="24" xfId="0" applyFont="1" applyFill="1" applyBorder="1" applyAlignment="1">
      <alignment horizontal="center"/>
    </xf>
    <xf numFmtId="0" fontId="14" fillId="0" borderId="4" xfId="0" applyFont="1" applyFill="1" applyBorder="1"/>
    <xf numFmtId="0" fontId="14" fillId="0" borderId="25" xfId="0" applyFont="1" applyFill="1" applyBorder="1" applyAlignment="1">
      <alignment horizontal="center"/>
    </xf>
    <xf numFmtId="0" fontId="14" fillId="0" borderId="26" xfId="0" applyFont="1" applyFill="1" applyBorder="1" applyAlignment="1">
      <alignment horizontal="center"/>
    </xf>
    <xf numFmtId="0" fontId="14" fillId="0" borderId="27" xfId="0" applyFont="1" applyFill="1" applyBorder="1" applyAlignment="1">
      <alignment horizontal="center"/>
    </xf>
    <xf numFmtId="0" fontId="0" fillId="0" borderId="0" xfId="0" applyBorder="1" applyAlignment="1">
      <alignment horizontal="center"/>
    </xf>
    <xf numFmtId="0" fontId="9" fillId="0" borderId="3" xfId="0" applyFont="1" applyBorder="1" applyAlignment="1">
      <alignment vertical="center" wrapText="1"/>
    </xf>
    <xf numFmtId="0" fontId="0" fillId="0" borderId="3" xfId="0" applyBorder="1" applyAlignment="1">
      <alignment horizontal="center"/>
    </xf>
    <xf numFmtId="0" fontId="23" fillId="0" borderId="0" xfId="0" applyFont="1"/>
    <xf numFmtId="0" fontId="24" fillId="0" borderId="0" xfId="0" applyFont="1"/>
    <xf numFmtId="22" fontId="24" fillId="0" borderId="0" xfId="0" applyNumberFormat="1" applyFont="1" applyAlignment="1">
      <alignment horizontal="left"/>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22" fontId="24" fillId="0" borderId="0" xfId="0" applyNumberFormat="1" applyFont="1"/>
    <xf numFmtId="49" fontId="0" fillId="0" borderId="2" xfId="0" applyNumberFormat="1" applyBorder="1" applyAlignment="1">
      <alignment horizontal="left"/>
    </xf>
    <xf numFmtId="49" fontId="0" fillId="0" borderId="1" xfId="0" applyNumberFormat="1" applyBorder="1" applyAlignment="1">
      <alignment horizontal="left"/>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2" fillId="0"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6" borderId="32" xfId="0" applyNumberFormat="1" applyFont="1" applyFill="1" applyBorder="1" applyAlignment="1" applyProtection="1">
      <alignment horizontal="center" vertical="center"/>
      <protection locked="0"/>
    </xf>
    <xf numFmtId="0" fontId="3" fillId="0" borderId="7" xfId="0" applyFont="1" applyBorder="1"/>
    <xf numFmtId="0" fontId="3" fillId="0" borderId="7" xfId="0" applyFont="1" applyBorder="1" applyAlignment="1">
      <alignment horizontal="center" wrapText="1"/>
    </xf>
    <xf numFmtId="0" fontId="3" fillId="0" borderId="0" xfId="0" applyFont="1" applyAlignment="1">
      <alignment horizontal="center"/>
    </xf>
    <xf numFmtId="0" fontId="3" fillId="0" borderId="7" xfId="0" applyFont="1" applyBorder="1" applyAlignment="1">
      <alignment horizontal="center"/>
    </xf>
    <xf numFmtId="0" fontId="26" fillId="0" borderId="0" xfId="0" applyFont="1" applyAlignment="1">
      <alignment wrapText="1"/>
    </xf>
    <xf numFmtId="0" fontId="4" fillId="0" borderId="0" xfId="0" applyFont="1" applyAlignment="1">
      <alignment horizontal="right"/>
    </xf>
    <xf numFmtId="0" fontId="3" fillId="0" borderId="5" xfId="0" applyFont="1" applyBorder="1" applyAlignment="1" applyProtection="1">
      <alignment horizontal="center"/>
      <protection locked="0"/>
    </xf>
    <xf numFmtId="0" fontId="3" fillId="0" borderId="0" xfId="0" applyFont="1" applyAlignment="1"/>
    <xf numFmtId="0" fontId="1" fillId="0" borderId="5" xfId="0" applyFont="1" applyBorder="1" applyAlignment="1">
      <alignment vertical="center" wrapText="1"/>
    </xf>
    <xf numFmtId="0" fontId="1" fillId="0" borderId="4" xfId="0" applyFont="1" applyBorder="1" applyAlignment="1">
      <alignment vertical="center" wrapText="1"/>
    </xf>
    <xf numFmtId="0" fontId="3" fillId="0" borderId="0" xfId="0" applyFont="1" applyAlignment="1">
      <alignment vertical="center"/>
    </xf>
    <xf numFmtId="0" fontId="1" fillId="0" borderId="8" xfId="0" applyFont="1" applyBorder="1" applyAlignment="1">
      <alignment vertical="center" wrapText="1"/>
    </xf>
    <xf numFmtId="0" fontId="3" fillId="0" borderId="16" xfId="0" applyFont="1" applyBorder="1" applyAlignment="1">
      <alignment horizontal="left" vertical="center" wrapText="1"/>
    </xf>
    <xf numFmtId="0" fontId="3" fillId="0" borderId="15" xfId="0" applyFont="1" applyFill="1" applyBorder="1" applyAlignment="1">
      <alignment vertical="center" wrapText="1"/>
    </xf>
    <xf numFmtId="0" fontId="3" fillId="0" borderId="10" xfId="0" applyFont="1" applyBorder="1" applyAlignment="1">
      <alignment horizontal="left" vertical="center" wrapText="1"/>
    </xf>
    <xf numFmtId="0" fontId="1" fillId="0" borderId="10" xfId="0" applyFont="1" applyFill="1" applyBorder="1" applyAlignment="1">
      <alignment vertical="center" wrapText="1"/>
    </xf>
    <xf numFmtId="0" fontId="1" fillId="0" borderId="4" xfId="0" applyFont="1" applyFill="1" applyBorder="1" applyAlignment="1">
      <alignment vertical="center" wrapText="1"/>
    </xf>
    <xf numFmtId="0" fontId="1" fillId="0" borderId="10" xfId="0" applyFont="1" applyBorder="1" applyAlignment="1">
      <alignment vertical="center" wrapText="1"/>
    </xf>
    <xf numFmtId="0" fontId="1" fillId="0" borderId="5" xfId="0" applyFont="1" applyFill="1" applyBorder="1" applyAlignment="1">
      <alignment vertical="center" wrapText="1"/>
    </xf>
    <xf numFmtId="0" fontId="1" fillId="0" borderId="8" xfId="0" applyFont="1" applyFill="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wrapText="1"/>
    </xf>
    <xf numFmtId="0" fontId="4" fillId="0" borderId="6" xfId="0" applyFont="1" applyFill="1" applyBorder="1" applyAlignment="1">
      <alignment vertical="top" wrapText="1"/>
    </xf>
    <xf numFmtId="0" fontId="4" fillId="0" borderId="11" xfId="0" applyFont="1" applyFill="1" applyBorder="1" applyAlignment="1">
      <alignment vertical="top" wrapText="1"/>
    </xf>
    <xf numFmtId="0" fontId="2" fillId="0" borderId="33" xfId="0" applyFont="1" applyBorder="1" applyAlignment="1">
      <alignment horizontal="center" vertical="center" wrapText="1"/>
    </xf>
    <xf numFmtId="0" fontId="4" fillId="0" borderId="6" xfId="0" applyFont="1" applyBorder="1" applyAlignment="1">
      <alignment vertical="center" wrapText="1"/>
    </xf>
    <xf numFmtId="0" fontId="4" fillId="0" borderId="11" xfId="0" applyFont="1" applyBorder="1" applyAlignment="1">
      <alignment vertical="center" wrapText="1"/>
    </xf>
    <xf numFmtId="0" fontId="20" fillId="0" borderId="0" xfId="0" applyFont="1" applyAlignment="1">
      <alignment wrapText="1"/>
    </xf>
    <xf numFmtId="0" fontId="0" fillId="4" borderId="4" xfId="0" applyFill="1" applyBorder="1" applyAlignment="1">
      <alignment horizontal="center"/>
    </xf>
    <xf numFmtId="0" fontId="0" fillId="4" borderId="24" xfId="0" applyFill="1" applyBorder="1" applyAlignment="1">
      <alignment horizontal="center"/>
    </xf>
    <xf numFmtId="49" fontId="13" fillId="4" borderId="12" xfId="0" applyNumberFormat="1" applyFont="1" applyFill="1" applyBorder="1" applyAlignment="1">
      <alignment horizontal="center" vertical="center"/>
    </xf>
    <xf numFmtId="49" fontId="13" fillId="4" borderId="2" xfId="0" applyNumberFormat="1" applyFont="1" applyFill="1" applyBorder="1" applyAlignment="1">
      <alignment horizontal="center" vertical="center"/>
    </xf>
    <xf numFmtId="49" fontId="13" fillId="4" borderId="13" xfId="0" applyNumberFormat="1" applyFont="1" applyFill="1" applyBorder="1" applyAlignment="1">
      <alignment horizontal="center" vertical="center"/>
    </xf>
    <xf numFmtId="49" fontId="13" fillId="4" borderId="31" xfId="0" applyNumberFormat="1" applyFont="1" applyFill="1" applyBorder="1" applyAlignment="1">
      <alignment horizontal="center" vertical="center"/>
    </xf>
    <xf numFmtId="0" fontId="0" fillId="4" borderId="28"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14" fillId="4" borderId="4" xfId="0" applyFont="1" applyFill="1" applyBorder="1" applyAlignment="1">
      <alignment horizontal="center"/>
    </xf>
    <xf numFmtId="0" fontId="14" fillId="4" borderId="24" xfId="0" applyFont="1" applyFill="1" applyBorder="1" applyAlignment="1">
      <alignment horizontal="center"/>
    </xf>
    <xf numFmtId="0" fontId="11" fillId="3" borderId="2" xfId="0" applyFont="1" applyFill="1" applyBorder="1" applyAlignment="1">
      <alignment horizontal="center"/>
    </xf>
    <xf numFmtId="49" fontId="13" fillId="4" borderId="1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25" fillId="0" borderId="0" xfId="0" applyFont="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27" fillId="0" borderId="34" xfId="0" applyFont="1" applyBorder="1" applyAlignment="1">
      <alignment vertical="center" wrapText="1"/>
    </xf>
    <xf numFmtId="0" fontId="27" fillId="0" borderId="16" xfId="0" applyFont="1" applyBorder="1" applyAlignment="1">
      <alignmen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7" fillId="0" borderId="0"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27" fillId="0" borderId="7" xfId="0" applyFont="1" applyBorder="1" applyAlignment="1">
      <alignment vertical="center" wrapText="1"/>
    </xf>
    <xf numFmtId="0" fontId="27" fillId="0" borderId="39" xfId="0" applyFont="1" applyBorder="1" applyAlignment="1">
      <alignment vertical="center" wrapText="1"/>
    </xf>
  </cellXfs>
  <cellStyles count="3">
    <cellStyle name="20% - Accent5" xfId="2" builtinId="46"/>
    <cellStyle name="Normal" xfId="0" builtinId="0"/>
    <cellStyle name="Percent" xfId="1" builtinId="5"/>
  </cellStyles>
  <dxfs count="2">
    <dxf>
      <numFmt numFmtId="2" formatCode="0.0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of Indicators in Place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Summary!$B$21</c:f>
              <c:strCache>
                <c:ptCount val="1"/>
                <c:pt idx="0">
                  <c:v>Percent of Indicators Not in Place</c:v>
                </c:pt>
              </c:strCache>
            </c:strRef>
          </c:tx>
          <c:spPr>
            <a:solidFill>
              <a:schemeClr val="accent2"/>
            </a:solidFill>
            <a:ln>
              <a:noFill/>
            </a:ln>
            <a:effectLst/>
          </c:spPr>
          <c:invertIfNegative val="0"/>
          <c:cat>
            <c:numRef>
              <c:f>Summary!$C$20:$H$20</c:f>
              <c:numCache>
                <c:formatCode>m/d/yyyy</c:formatCode>
                <c:ptCount val="6"/>
                <c:pt idx="0">
                  <c:v>0</c:v>
                </c:pt>
                <c:pt idx="1">
                  <c:v>0</c:v>
                </c:pt>
                <c:pt idx="2">
                  <c:v>0</c:v>
                </c:pt>
                <c:pt idx="3">
                  <c:v>0</c:v>
                </c:pt>
                <c:pt idx="4" formatCode="@">
                  <c:v>0</c:v>
                </c:pt>
                <c:pt idx="5" formatCode="General">
                  <c:v>0</c:v>
                </c:pt>
              </c:numCache>
            </c:numRef>
          </c:cat>
          <c:val>
            <c:numRef>
              <c:f>Summary!$C$21:$H$21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0D9-4002-96FD-2CDD0F5FA830}"/>
            </c:ext>
          </c:extLst>
        </c:ser>
        <c:ser>
          <c:idx val="1"/>
          <c:order val="1"/>
          <c:tx>
            <c:strRef>
              <c:f>Summary!$B$22</c:f>
              <c:strCache>
                <c:ptCount val="1"/>
                <c:pt idx="0">
                  <c:v>Percent of Indicators Partially in Place</c:v>
                </c:pt>
              </c:strCache>
            </c:strRef>
          </c:tx>
          <c:spPr>
            <a:solidFill>
              <a:schemeClr val="accent1"/>
            </a:solidFill>
            <a:ln>
              <a:noFill/>
            </a:ln>
            <a:effectLst/>
          </c:spPr>
          <c:invertIfNegative val="0"/>
          <c:cat>
            <c:numRef>
              <c:f>Summary!$C$20:$H$20</c:f>
              <c:numCache>
                <c:formatCode>m/d/yyyy</c:formatCode>
                <c:ptCount val="6"/>
                <c:pt idx="0">
                  <c:v>0</c:v>
                </c:pt>
                <c:pt idx="1">
                  <c:v>0</c:v>
                </c:pt>
                <c:pt idx="2">
                  <c:v>0</c:v>
                </c:pt>
                <c:pt idx="3">
                  <c:v>0</c:v>
                </c:pt>
                <c:pt idx="4" formatCode="@">
                  <c:v>0</c:v>
                </c:pt>
                <c:pt idx="5" formatCode="General">
                  <c:v>0</c:v>
                </c:pt>
              </c:numCache>
            </c:numRef>
          </c:cat>
          <c:val>
            <c:numRef>
              <c:f>Summary!$C$22:$H$22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0D9-4002-96FD-2CDD0F5FA830}"/>
            </c:ext>
          </c:extLst>
        </c:ser>
        <c:ser>
          <c:idx val="2"/>
          <c:order val="2"/>
          <c:tx>
            <c:strRef>
              <c:f>Summary!$B$23</c:f>
              <c:strCache>
                <c:ptCount val="1"/>
                <c:pt idx="0">
                  <c:v>Percent of Indicators In Place</c:v>
                </c:pt>
              </c:strCache>
            </c:strRef>
          </c:tx>
          <c:spPr>
            <a:solidFill>
              <a:schemeClr val="accent3"/>
            </a:solidFill>
            <a:ln>
              <a:noFill/>
            </a:ln>
            <a:effectLst/>
          </c:spPr>
          <c:invertIfNegative val="0"/>
          <c:cat>
            <c:numRef>
              <c:f>Summary!$C$20:$H$20</c:f>
              <c:numCache>
                <c:formatCode>m/d/yyyy</c:formatCode>
                <c:ptCount val="6"/>
                <c:pt idx="0">
                  <c:v>0</c:v>
                </c:pt>
                <c:pt idx="1">
                  <c:v>0</c:v>
                </c:pt>
                <c:pt idx="2">
                  <c:v>0</c:v>
                </c:pt>
                <c:pt idx="3">
                  <c:v>0</c:v>
                </c:pt>
                <c:pt idx="4" formatCode="@">
                  <c:v>0</c:v>
                </c:pt>
                <c:pt idx="5" formatCode="General">
                  <c:v>0</c:v>
                </c:pt>
              </c:numCache>
            </c:numRef>
          </c:cat>
          <c:val>
            <c:numRef>
              <c:f>Summary!$C$23:$H$23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0D9-4002-96FD-2CDD0F5FA830}"/>
            </c:ext>
          </c:extLst>
        </c:ser>
        <c:dLbls>
          <c:showLegendKey val="0"/>
          <c:showVal val="0"/>
          <c:showCatName val="0"/>
          <c:showSerName val="0"/>
          <c:showPercent val="0"/>
          <c:showBubbleSize val="0"/>
        </c:dLbls>
        <c:gapWidth val="150"/>
        <c:overlap val="100"/>
        <c:axId val="690292400"/>
        <c:axId val="690289264"/>
      </c:barChart>
      <c:catAx>
        <c:axId val="6902924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289264"/>
        <c:crosses val="autoZero"/>
        <c:auto val="1"/>
        <c:lblAlgn val="ctr"/>
        <c:lblOffset val="100"/>
        <c:noMultiLvlLbl val="0"/>
      </c:catAx>
      <c:valAx>
        <c:axId val="690289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292400"/>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accent3"/>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Benchmarks_of_Quality_2.0.xlsx]Graph!PivotTable3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Childhood Program-Wide PBS Benchmarks of Quality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3277374981592651E-2"/>
          <c:y val="8.4313712472794122E-2"/>
          <c:w val="0.81726540370572487"/>
          <c:h val="0.80708170339945906"/>
        </c:manualLayout>
      </c:layout>
      <c:barChart>
        <c:barDir val="col"/>
        <c:grouping val="clustered"/>
        <c:varyColors val="0"/>
        <c:ser>
          <c:idx val="0"/>
          <c:order val="0"/>
          <c:tx>
            <c:strRef>
              <c:f>Graph!$AB$12:$AB$13</c:f>
              <c:strCache>
                <c:ptCount val="1"/>
                <c:pt idx="0">
                  <c:v>0</c:v>
                </c:pt>
              </c:strCache>
            </c:strRef>
          </c:tx>
          <c:spPr>
            <a:solidFill>
              <a:schemeClr val="accent1"/>
            </a:solidFill>
            <a:ln>
              <a:noFill/>
            </a:ln>
            <a:effectLst/>
          </c:spPr>
          <c:invertIfNegative val="0"/>
          <c:cat>
            <c:strRef>
              <c:f>Graph!$AA$14:$AA$20</c:f>
              <c:strCache>
                <c:ptCount val="7"/>
                <c:pt idx="0">
                  <c:v>Program-Wide Expectations </c:v>
                </c:pt>
                <c:pt idx="1">
                  <c:v>Monitoring Implementation and Outcomes </c:v>
                </c:pt>
                <c:pt idx="2">
                  <c:v>Establish Leadership Team </c:v>
                </c:pt>
                <c:pt idx="3">
                  <c:v>Staff Buy-In </c:v>
                </c:pt>
                <c:pt idx="4">
                  <c:v>Family Engagement </c:v>
                </c:pt>
                <c:pt idx="5">
                  <c:v>Procedures For Responding to Challenging Behavior </c:v>
                </c:pt>
                <c:pt idx="6">
                  <c:v>Professional Development and Staff Support Plan </c:v>
                </c:pt>
              </c:strCache>
            </c:strRef>
          </c:cat>
          <c:val>
            <c:numRef>
              <c:f>Graph!$AB$14:$AB$20</c:f>
              <c:numCache>
                <c:formatCode>0.00</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0-365F-442C-AA90-4C2368113589}"/>
            </c:ext>
          </c:extLst>
        </c:ser>
        <c:dLbls>
          <c:showLegendKey val="0"/>
          <c:showVal val="0"/>
          <c:showCatName val="0"/>
          <c:showSerName val="0"/>
          <c:showPercent val="0"/>
          <c:showBubbleSize val="0"/>
        </c:dLbls>
        <c:gapWidth val="219"/>
        <c:overlap val="-27"/>
        <c:axId val="690284168"/>
        <c:axId val="690281816"/>
      </c:barChart>
      <c:catAx>
        <c:axId val="690284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Critical Elements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281816"/>
        <c:crosses val="autoZero"/>
        <c:auto val="1"/>
        <c:lblAlgn val="ctr"/>
        <c:lblOffset val="100"/>
        <c:noMultiLvlLbl val="0"/>
      </c:catAx>
      <c:valAx>
        <c:axId val="690281816"/>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 Place</a:t>
                </a:r>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endParaRPr lang="en-US"/>
              </a:p>
              <a:p>
                <a:pPr>
                  <a:defRPr/>
                </a:pPr>
                <a:r>
                  <a:rPr lang="en-US"/>
                  <a:t>Partially </a:t>
                </a:r>
              </a:p>
              <a:p>
                <a:pPr>
                  <a:defRPr/>
                </a:pPr>
                <a:r>
                  <a:rPr lang="en-US"/>
                  <a:t>in</a:t>
                </a:r>
                <a:r>
                  <a:rPr lang="en-US" baseline="0"/>
                  <a:t> Place</a:t>
                </a:r>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r>
                  <a:rPr lang="en-US" baseline="0"/>
                  <a:t>Not in Place</a:t>
                </a:r>
                <a:endParaRPr lang="en-US"/>
              </a:p>
            </c:rich>
          </c:tx>
          <c:layout>
            <c:manualLayout>
              <c:xMode val="edge"/>
              <c:yMode val="edge"/>
              <c:x val="0"/>
              <c:y val="9.39672542894466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2841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1733548</xdr:colOff>
      <xdr:row>0</xdr:row>
      <xdr:rowOff>57150</xdr:rowOff>
    </xdr:from>
    <xdr:to>
      <xdr:col>9</xdr:col>
      <xdr:colOff>447675</xdr:colOff>
      <xdr:row>18</xdr:row>
      <xdr:rowOff>152399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6</xdr:row>
      <xdr:rowOff>117474</xdr:rowOff>
    </xdr:from>
    <xdr:to>
      <xdr:col>11</xdr:col>
      <xdr:colOff>88900</xdr:colOff>
      <xdr:row>41</xdr:row>
      <xdr:rowOff>101600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384175</xdr:colOff>
      <xdr:row>6</xdr:row>
      <xdr:rowOff>196850</xdr:rowOff>
    </xdr:from>
    <xdr:to>
      <xdr:col>14</xdr:col>
      <xdr:colOff>384175</xdr:colOff>
      <xdr:row>20</xdr:row>
      <xdr:rowOff>38100</xdr:rowOff>
    </xdr:to>
    <mc:AlternateContent xmlns:mc="http://schemas.openxmlformats.org/markup-compatibility/2006" xmlns:a14="http://schemas.microsoft.com/office/drawing/2010/main">
      <mc:Choice Requires="a14">
        <xdr:graphicFrame macro="">
          <xdr:nvGraphicFramePr>
            <xdr:cNvPr id="7" name="Date">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1941175" y="1517650"/>
              <a:ext cx="1828800" cy="2520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guilla, Myrna" refreshedDate="42916.59161516204" createdVersion="5" refreshedVersion="5" minRefreshableVersion="3" recordCount="6" xr:uid="{00000000-000A-0000-FFFF-FFFF00000000}">
  <cacheSource type="worksheet">
    <worksheetSource ref="A42:H48" sheet="Graph"/>
  </cacheSource>
  <cacheFields count="8">
    <cacheField name="Date" numFmtId="49">
      <sharedItems containsDate="1" containsMixedTypes="1" minDate="1899-12-31T00:00:00" maxDate="2016-04-16T00:00:00" count="16">
        <n v="0"/>
        <s v="5/15/17" u="1"/>
        <s v="8/15/16" u="1"/>
        <s v="1/15/16" u="1"/>
        <d v="2015-05-01T00:00:00" u="1"/>
        <s v="1/15/17" u="1"/>
        <d v="2016-04-15T00:00:00" u="1"/>
        <s v="1/14/18" u="1"/>
        <s v="Date 5" u="1"/>
        <s v="Date 6" u="1"/>
        <s v="5/30/18" u="1"/>
        <d v="1899-12-30T00:00:00" u="1"/>
        <d v="2015-10-15T00:00:00" u="1"/>
        <s v="8/10/17" u="1"/>
        <s v="1/30/17" u="1"/>
        <d v="2014-08-15T00:00:00" u="1"/>
      </sharedItems>
    </cacheField>
    <cacheField name="Establish Leadership Team" numFmtId="2">
      <sharedItems/>
    </cacheField>
    <cacheField name="Staff Buy-In" numFmtId="2">
      <sharedItems/>
    </cacheField>
    <cacheField name="Family Engagement" numFmtId="2">
      <sharedItems/>
    </cacheField>
    <cacheField name="Program-Wide Expectations" numFmtId="2">
      <sharedItems/>
    </cacheField>
    <cacheField name="Professional Development and Staff Support Plan" numFmtId="2">
      <sharedItems/>
    </cacheField>
    <cacheField name="Procedures For Responding to Challenging Behavior" numFmtId="2">
      <sharedItems/>
    </cacheField>
    <cacheField name="Monitoring Implementation and Outcomes" numFmtId="2">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x v="0"/>
    <s v=""/>
    <s v=""/>
    <s v=""/>
    <s v=""/>
    <s v=""/>
    <s v=""/>
    <s v=""/>
  </r>
  <r>
    <x v="0"/>
    <s v=""/>
    <s v=""/>
    <s v=""/>
    <s v=""/>
    <s v=""/>
    <s v=""/>
    <s v=""/>
  </r>
  <r>
    <x v="0"/>
    <s v=""/>
    <s v=""/>
    <s v=""/>
    <s v=""/>
    <s v=""/>
    <s v=""/>
    <s v=""/>
  </r>
  <r>
    <x v="0"/>
    <s v=""/>
    <s v=""/>
    <s v=""/>
    <s v=""/>
    <s v=""/>
    <s v=""/>
    <s v=""/>
  </r>
  <r>
    <x v="0"/>
    <s v=""/>
    <s v=""/>
    <s v=""/>
    <s v=""/>
    <s v=""/>
    <s v=""/>
    <s v=""/>
  </r>
  <r>
    <x v="0"/>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dataOnRows="1" applyNumberFormats="0" applyBorderFormats="0" applyFontFormats="0" applyPatternFormats="0" applyAlignmentFormats="0" applyWidthHeightFormats="1" dataCaption="Critical Elements" updatedVersion="5" minRefreshableVersion="3" useAutoFormatting="1" rowGrandTotals="0" colGrandTotals="0" itemPrintTitles="1" createdVersion="5" indent="0" outline="1" outlineData="1" multipleFieldFilters="0" chartFormat="6" colHeaderCaption="Date">
  <location ref="AA12:AB20" firstHeaderRow="1" firstDataRow="2" firstDataCol="1"/>
  <pivotFields count="8">
    <pivotField axis="axisCol" showAll="0">
      <items count="17">
        <item m="1" x="8"/>
        <item m="1" x="9"/>
        <item m="1" x="15"/>
        <item m="1" x="4"/>
        <item m="1" x="12"/>
        <item m="1" x="6"/>
        <item x="0"/>
        <item m="1" x="11"/>
        <item m="1" x="3"/>
        <item m="1" x="14"/>
        <item m="1" x="2"/>
        <item m="1" x="5"/>
        <item m="1" x="1"/>
        <item m="1" x="13"/>
        <item m="1" x="7"/>
        <item m="1" x="10"/>
        <item t="default"/>
      </items>
    </pivotField>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7">
    <i>
      <x/>
    </i>
    <i i="1">
      <x v="1"/>
    </i>
    <i i="2">
      <x v="2"/>
    </i>
    <i i="3">
      <x v="3"/>
    </i>
    <i i="4">
      <x v="4"/>
    </i>
    <i i="5">
      <x v="5"/>
    </i>
    <i i="6">
      <x v="6"/>
    </i>
  </rowItems>
  <colFields count="1">
    <field x="0"/>
  </colFields>
  <colItems count="1">
    <i>
      <x v="6"/>
    </i>
  </colItems>
  <dataFields count="7">
    <dataField name="Program-Wide Expectations " fld="4" subtotal="average" baseField="0" baseItem="2"/>
    <dataField name="Monitoring Implementation and Outcomes " fld="7" subtotal="average" baseField="0" baseItem="2"/>
    <dataField name="Establish Leadership Team " fld="1" subtotal="average" baseField="0" baseItem="2"/>
    <dataField name="Staff Buy-In " fld="2" subtotal="average" baseField="0" baseItem="2"/>
    <dataField name="Family Engagement " fld="3" subtotal="average" baseField="0" baseItem="2"/>
    <dataField name="Procedures For Responding to Challenging Behavior " fld="6" subtotal="average" baseField="0" baseItem="2"/>
    <dataField name="Professional Development and Staff Support Plan " fld="5" subtotal="average" baseField="0" baseItem="2"/>
  </dataFields>
  <formats count="1">
    <format dxfId="0">
      <pivotArea outline="0" collapsedLevelsAreSubtotals="1" fieldPosition="0"/>
    </format>
  </formats>
  <chartFormats count="5">
    <chartFormat chart="3" format="16" series="1">
      <pivotArea type="data" outline="0" fieldPosition="0">
        <references count="2">
          <reference field="4294967294" count="1" selected="0">
            <x v="0"/>
          </reference>
          <reference field="0" count="1" selected="0">
            <x v="2"/>
          </reference>
        </references>
      </pivotArea>
    </chartFormat>
    <chartFormat chart="3" format="17" series="1">
      <pivotArea type="data" outline="0" fieldPosition="0">
        <references count="2">
          <reference field="4294967294" count="1" selected="0">
            <x v="0"/>
          </reference>
          <reference field="0" count="1" selected="0">
            <x v="3"/>
          </reference>
        </references>
      </pivotArea>
    </chartFormat>
    <chartFormat chart="3" format="18" series="1">
      <pivotArea type="data" outline="0" fieldPosition="0">
        <references count="2">
          <reference field="4294967294" count="1" selected="0">
            <x v="0"/>
          </reference>
          <reference field="0" count="1" selected="0">
            <x v="4"/>
          </reference>
        </references>
      </pivotArea>
    </chartFormat>
    <chartFormat chart="3" format="19" series="1">
      <pivotArea type="data" outline="0" fieldPosition="0">
        <references count="2">
          <reference field="4294967294" count="1" selected="0">
            <x v="0"/>
          </reference>
          <reference field="0" count="1" selected="0">
            <x v="5"/>
          </reference>
        </references>
      </pivotArea>
    </chartFormat>
    <chartFormat chart="3"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2" name="PivotTable3"/>
  </pivotTables>
  <data>
    <tabular pivotCacheId="1" showMissing="0">
      <items count="16">
        <i x="0" s="1"/>
        <i x="7" s="1" nd="1"/>
        <i x="3" s="1" nd="1"/>
        <i x="5" s="1" nd="1"/>
        <i x="14" s="1" nd="1"/>
        <i x="1" s="1" nd="1"/>
        <i x="10" s="1" nd="1"/>
        <i x="13" s="1" nd="1"/>
        <i x="2" s="1" nd="1"/>
        <i x="8" s="1" nd="1"/>
        <i x="9" s="1" nd="1"/>
        <i x="11" s="1" nd="1"/>
        <i x="15" s="1" nd="1"/>
        <i x="4" s="1" nd="1"/>
        <i x="12" s="1" nd="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Date" style="SlicerStyleOther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0"/>
  <sheetViews>
    <sheetView showGridLines="0" tabSelected="1" topLeftCell="A34" workbookViewId="0">
      <selection activeCell="B8" sqref="B8"/>
    </sheetView>
  </sheetViews>
  <sheetFormatPr defaultRowHeight="15" x14ac:dyDescent="0.25"/>
  <cols>
    <col min="1" max="1" width="12.140625" bestFit="1" customWidth="1"/>
    <col min="2" max="2" width="71.28515625" bestFit="1" customWidth="1"/>
    <col min="3" max="3" width="9.7109375" bestFit="1" customWidth="1"/>
    <col min="4" max="4" width="11" bestFit="1" customWidth="1"/>
    <col min="5" max="5" width="10.7109375" bestFit="1" customWidth="1"/>
    <col min="6" max="6" width="9.7109375" bestFit="1" customWidth="1"/>
    <col min="7" max="7" width="7.7109375" customWidth="1"/>
    <col min="8" max="8" width="7.7109375" bestFit="1" customWidth="1"/>
    <col min="10" max="10" width="9.140625" customWidth="1"/>
  </cols>
  <sheetData>
    <row r="1" spans="1:8" x14ac:dyDescent="0.25">
      <c r="A1" s="69" t="s">
        <v>73</v>
      </c>
      <c r="B1" s="70">
        <f ca="1">NOW()</f>
        <v>43601.595806249999</v>
      </c>
    </row>
    <row r="7" spans="1:8" ht="15.75" x14ac:dyDescent="0.25">
      <c r="B7" s="8"/>
      <c r="C7" s="24"/>
      <c r="D7" s="24"/>
      <c r="E7" s="24"/>
      <c r="F7" s="24"/>
      <c r="G7" s="24"/>
      <c r="H7" s="24"/>
    </row>
    <row r="8" spans="1:8" ht="15.75" x14ac:dyDescent="0.25">
      <c r="B8" s="8"/>
      <c r="C8" s="24"/>
      <c r="D8" s="24"/>
      <c r="E8" s="24"/>
      <c r="F8" s="24"/>
      <c r="G8" s="24"/>
      <c r="H8" s="24"/>
    </row>
    <row r="9" spans="1:8" ht="15.75" x14ac:dyDescent="0.25">
      <c r="B9" s="8"/>
      <c r="C9" s="24"/>
      <c r="D9" s="24"/>
      <c r="E9" s="24"/>
      <c r="F9" s="24"/>
      <c r="G9" s="24"/>
      <c r="H9" s="24"/>
    </row>
    <row r="10" spans="1:8" ht="15.75" x14ac:dyDescent="0.25">
      <c r="B10" s="8"/>
      <c r="C10" s="24"/>
      <c r="D10" s="24"/>
      <c r="E10" s="24"/>
      <c r="F10" s="24"/>
      <c r="G10" s="24"/>
      <c r="H10" s="24"/>
    </row>
    <row r="11" spans="1:8" ht="15.75" x14ac:dyDescent="0.25">
      <c r="B11" s="8"/>
      <c r="C11" s="24"/>
      <c r="D11" s="24"/>
      <c r="E11" s="24"/>
      <c r="F11" s="24"/>
      <c r="G11" s="24"/>
      <c r="H11" s="24"/>
    </row>
    <row r="12" spans="1:8" ht="15.75" x14ac:dyDescent="0.25">
      <c r="B12" s="8"/>
      <c r="C12" s="24"/>
      <c r="D12" s="24"/>
      <c r="E12" s="24"/>
      <c r="F12" s="24"/>
      <c r="G12" s="24"/>
      <c r="H12" s="24"/>
    </row>
    <row r="13" spans="1:8" ht="15.75" x14ac:dyDescent="0.25">
      <c r="B13" s="8"/>
      <c r="C13" s="24"/>
      <c r="D13" s="24"/>
      <c r="E13" s="24"/>
      <c r="F13" s="24"/>
      <c r="G13" s="24"/>
      <c r="H13" s="24"/>
    </row>
    <row r="14" spans="1:8" ht="15.75" x14ac:dyDescent="0.25">
      <c r="B14" s="8"/>
      <c r="C14" s="24"/>
      <c r="D14" s="24"/>
      <c r="E14" s="24"/>
      <c r="F14" s="24"/>
      <c r="G14" s="24"/>
      <c r="H14" s="24"/>
    </row>
    <row r="15" spans="1:8" x14ac:dyDescent="0.25">
      <c r="C15" s="24"/>
      <c r="D15" s="24"/>
      <c r="E15" s="24"/>
      <c r="F15" s="24"/>
      <c r="G15" s="24"/>
      <c r="H15" s="24"/>
    </row>
    <row r="16" spans="1:8" x14ac:dyDescent="0.25">
      <c r="C16" s="24"/>
      <c r="D16" s="24"/>
      <c r="E16" s="24"/>
      <c r="F16" s="24"/>
      <c r="G16" s="24"/>
      <c r="H16" s="24"/>
    </row>
    <row r="17" spans="2:13" x14ac:dyDescent="0.25">
      <c r="C17" s="24"/>
      <c r="D17" s="24"/>
      <c r="E17" s="24"/>
      <c r="F17" s="24"/>
      <c r="G17" s="24"/>
      <c r="H17" s="24"/>
    </row>
    <row r="18" spans="2:13" ht="15.75" x14ac:dyDescent="0.25">
      <c r="B18" s="8"/>
      <c r="C18" s="24"/>
      <c r="D18" s="24"/>
      <c r="E18" s="24"/>
      <c r="F18" s="24"/>
      <c r="G18" s="24"/>
      <c r="H18" s="24"/>
    </row>
    <row r="19" spans="2:13" ht="15.75" x14ac:dyDescent="0.25">
      <c r="B19" s="8"/>
      <c r="C19" s="24"/>
      <c r="D19" s="24"/>
      <c r="E19" s="24"/>
      <c r="F19" s="24"/>
      <c r="G19" s="24"/>
      <c r="H19" s="24"/>
    </row>
    <row r="20" spans="2:13" x14ac:dyDescent="0.25">
      <c r="B20" s="16"/>
      <c r="C20" s="27">
        <f>Data!D9</f>
        <v>0</v>
      </c>
      <c r="D20" s="27">
        <f>Data!E9</f>
        <v>0</v>
      </c>
      <c r="E20" s="27">
        <f>Data!F9</f>
        <v>0</v>
      </c>
      <c r="F20" s="27">
        <f>Data!G9</f>
        <v>0</v>
      </c>
      <c r="G20" s="50">
        <f>Data!H9</f>
        <v>0</v>
      </c>
      <c r="H20" s="16">
        <f>Data!I9</f>
        <v>0</v>
      </c>
    </row>
    <row r="21" spans="2:13" ht="15.75" x14ac:dyDescent="0.25">
      <c r="B21" s="8" t="s">
        <v>71</v>
      </c>
      <c r="C21" s="19">
        <f>Graph!I43/41</f>
        <v>0</v>
      </c>
      <c r="D21" s="19">
        <f>Graph!I44/41</f>
        <v>0</v>
      </c>
      <c r="E21" s="19">
        <f>Graph!I45/41</f>
        <v>0</v>
      </c>
      <c r="F21" s="19">
        <f>Graph!I46/41</f>
        <v>0</v>
      </c>
      <c r="G21" s="19">
        <f>Graph!I47/41</f>
        <v>0</v>
      </c>
      <c r="H21" s="19">
        <f>Graph!I48/41</f>
        <v>0</v>
      </c>
    </row>
    <row r="22" spans="2:13" ht="15.75" x14ac:dyDescent="0.25">
      <c r="B22" s="8" t="s">
        <v>69</v>
      </c>
      <c r="C22" s="19">
        <f>Graph!J43/41</f>
        <v>0</v>
      </c>
      <c r="D22" s="19">
        <f>Graph!J44/41</f>
        <v>0</v>
      </c>
      <c r="E22" s="19">
        <f>Graph!J45/41</f>
        <v>0</v>
      </c>
      <c r="F22" s="19">
        <f>Graph!J46/41</f>
        <v>0</v>
      </c>
      <c r="G22" s="19">
        <f>Graph!J47/41</f>
        <v>0</v>
      </c>
      <c r="H22" s="19">
        <f>Graph!J48/41</f>
        <v>0</v>
      </c>
    </row>
    <row r="23" spans="2:13" ht="15.75" x14ac:dyDescent="0.25">
      <c r="B23" s="14" t="s">
        <v>70</v>
      </c>
      <c r="C23" s="20">
        <f>Graph!K43/41</f>
        <v>0</v>
      </c>
      <c r="D23" s="20">
        <f>Graph!K44/41</f>
        <v>0</v>
      </c>
      <c r="E23" s="20">
        <f>Graph!K45/41</f>
        <v>0</v>
      </c>
      <c r="F23" s="20">
        <f>Graph!K46/41</f>
        <v>0</v>
      </c>
      <c r="G23" s="20">
        <f>Graph!K47/41</f>
        <v>0</v>
      </c>
      <c r="H23" s="20">
        <f>Graph!K48/41</f>
        <v>0</v>
      </c>
    </row>
    <row r="24" spans="2:13" ht="15.75" x14ac:dyDescent="0.25">
      <c r="B24" s="8"/>
    </row>
    <row r="25" spans="2:13" x14ac:dyDescent="0.25">
      <c r="C25" s="130" t="s">
        <v>12</v>
      </c>
      <c r="D25" s="130"/>
      <c r="E25" s="130"/>
    </row>
    <row r="26" spans="2:13" ht="31.5" x14ac:dyDescent="0.25">
      <c r="B26" s="23"/>
      <c r="C26" s="51" t="s">
        <v>7</v>
      </c>
      <c r="D26" s="52" t="s">
        <v>8</v>
      </c>
      <c r="E26" s="53" t="s">
        <v>9</v>
      </c>
      <c r="F26" s="21"/>
      <c r="G26" s="131" t="s">
        <v>13</v>
      </c>
      <c r="H26" s="131"/>
      <c r="I26" s="131"/>
      <c r="J26" s="131"/>
      <c r="K26" s="131"/>
      <c r="L26" s="131"/>
      <c r="M26" s="131"/>
    </row>
    <row r="27" spans="2:13" x14ac:dyDescent="0.25">
      <c r="B27" s="5" t="s">
        <v>4</v>
      </c>
      <c r="C27" s="15">
        <f>COUNTIF(Data!D10:D16,0)</f>
        <v>0</v>
      </c>
      <c r="D27" s="15">
        <f>COUNTIF(Data!D10:D16,1)</f>
        <v>0</v>
      </c>
      <c r="E27" s="15">
        <f>COUNTIF(Data!D10:D16,2)</f>
        <v>0</v>
      </c>
      <c r="G27" s="55">
        <f>IF(Data!D10=0,Data!B10,"")</f>
        <v>1</v>
      </c>
      <c r="H27" s="56">
        <f>IF(Data!D11=0,Data!B11,"")</f>
        <v>2</v>
      </c>
      <c r="I27" s="56">
        <f>IF(Data!D12=0,Data!B12,"")</f>
        <v>3</v>
      </c>
      <c r="J27" s="56">
        <f>IF(Data!D13=0,Data!B13,"")</f>
        <v>4</v>
      </c>
      <c r="K27" s="56">
        <f>IF(Data!D14=0,Data!B14,"")</f>
        <v>5</v>
      </c>
      <c r="L27" s="56">
        <f>IF(Data!D15=0,Data!B15,"")</f>
        <v>6</v>
      </c>
      <c r="M27" s="57">
        <f>IF(Data!D16=0,Data!B16,"")</f>
        <v>7</v>
      </c>
    </row>
    <row r="28" spans="2:13" x14ac:dyDescent="0.25">
      <c r="B28" s="6" t="s">
        <v>15</v>
      </c>
      <c r="C28" s="15">
        <f>COUNTIF(Data!D17:D18,0)</f>
        <v>0</v>
      </c>
      <c r="D28" s="15">
        <f>COUNTIF(Data!D17:D18,1)</f>
        <v>0</v>
      </c>
      <c r="E28" s="15">
        <f>COUNTIF(Data!D17:D18,2)</f>
        <v>0</v>
      </c>
      <c r="G28" s="58">
        <f>IF(Data!D17=0,Data!B17,"")</f>
        <v>8</v>
      </c>
      <c r="H28" s="59">
        <f>IF(Data!D18=0,Data!B18,"")</f>
        <v>9</v>
      </c>
      <c r="I28" s="119"/>
      <c r="J28" s="119"/>
      <c r="K28" s="119"/>
      <c r="L28" s="119"/>
      <c r="M28" s="120"/>
    </row>
    <row r="29" spans="2:13" x14ac:dyDescent="0.25">
      <c r="B29" s="6" t="s">
        <v>5</v>
      </c>
      <c r="C29" s="15">
        <f>COUNTIF(Data!D19:D22,0)</f>
        <v>0</v>
      </c>
      <c r="D29" s="15">
        <f>COUNTIF(Data!D19:D22,1)</f>
        <v>0</v>
      </c>
      <c r="E29" s="15">
        <f>COUNTIF(Data!D19:D22,2)</f>
        <v>0</v>
      </c>
      <c r="G29" s="58">
        <f>IF(Data!D19=0,Data!B19,"")</f>
        <v>10</v>
      </c>
      <c r="H29" s="59">
        <f>IF(Data!D20=0,Data!B20,"")</f>
        <v>11</v>
      </c>
      <c r="I29" s="59">
        <f>IF(Data!D21=0,Data!B21,"")</f>
        <v>12</v>
      </c>
      <c r="J29" s="59">
        <f>IF(Data!D22=0,Data!B22,"")</f>
        <v>13</v>
      </c>
      <c r="K29" s="128"/>
      <c r="L29" s="128"/>
      <c r="M29" s="129"/>
    </row>
    <row r="30" spans="2:13" x14ac:dyDescent="0.25">
      <c r="B30" s="6" t="s">
        <v>16</v>
      </c>
      <c r="C30" s="15">
        <f>COUNTIF(Data!D23:D29,0)</f>
        <v>0</v>
      </c>
      <c r="D30" s="15">
        <f>COUNTIF(Data!D23:D29,1)</f>
        <v>0</v>
      </c>
      <c r="E30" s="15">
        <f>COUNTIF(Data!D23:D29,2)</f>
        <v>0</v>
      </c>
      <c r="G30" s="58">
        <f>IF(Data!D23=0,Data!B23,"")</f>
        <v>14</v>
      </c>
      <c r="H30" s="59">
        <f>IF(Data!D24=0,Data!B24,"")</f>
        <v>15</v>
      </c>
      <c r="I30" s="59">
        <f>IF(Data!D25=0,Data!B25,"")</f>
        <v>16</v>
      </c>
      <c r="J30" s="59">
        <f>IF(Data!D26=0,Data!B26,"")</f>
        <v>17</v>
      </c>
      <c r="K30" s="59">
        <f>IF(Data!D27=0,Data!B27,"")</f>
        <v>18</v>
      </c>
      <c r="L30" s="59">
        <f>IF(Data!D28=0,Data!B28,"")</f>
        <v>19</v>
      </c>
      <c r="M30" s="60">
        <f>IF(Data!D29=0,Data!B29,"")</f>
        <v>20</v>
      </c>
    </row>
    <row r="31" spans="2:13" ht="15.75" x14ac:dyDescent="0.25">
      <c r="B31" s="7" t="s">
        <v>17</v>
      </c>
      <c r="C31" s="15">
        <f>COUNTIF(Data!D30:D36,0)</f>
        <v>0</v>
      </c>
      <c r="D31" s="15">
        <f>COUNTIF(Data!D30:D36,1)</f>
        <v>0</v>
      </c>
      <c r="E31" s="15">
        <f>COUNTIF(Data!D30:D36,2)</f>
        <v>0</v>
      </c>
      <c r="G31" s="58">
        <f>IF(Data!D30=0,Data!B30,"")</f>
        <v>21</v>
      </c>
      <c r="H31" s="59">
        <f>IF(Data!D31=0,Data!B31,"")</f>
        <v>22</v>
      </c>
      <c r="I31" s="61">
        <f>IF(Data!D32=0,Data!B32,"")</f>
        <v>23</v>
      </c>
      <c r="J31" s="61">
        <f>IF(Data!D33=0,Data!B33,"")</f>
        <v>24</v>
      </c>
      <c r="K31" s="61">
        <f>IF(Data!D34=0,Data!B34,"")</f>
        <v>25</v>
      </c>
      <c r="L31" s="59">
        <f>IF(Data!D35=0,Data!B35,"")</f>
        <v>26</v>
      </c>
      <c r="M31" s="60">
        <f>IF(Data!D36=0,Data!B36,"")</f>
        <v>27</v>
      </c>
    </row>
    <row r="32" spans="2:13" ht="15.75" x14ac:dyDescent="0.25">
      <c r="B32" s="7" t="s">
        <v>45</v>
      </c>
      <c r="C32" s="15">
        <f>COUNTIF(Data!D37:D43,0)</f>
        <v>0</v>
      </c>
      <c r="D32" s="15">
        <f>COUNTIF(Data!D37:D43,1)</f>
        <v>0</v>
      </c>
      <c r="E32" s="15">
        <f>COUNTIF(Data!D37:D43,2)</f>
        <v>0</v>
      </c>
      <c r="G32" s="58">
        <f>IF(Data!D37=0,Data!B37,"")</f>
        <v>28</v>
      </c>
      <c r="H32" s="59">
        <f>IF(Data!D38=0,Data!B38,"")</f>
        <v>29</v>
      </c>
      <c r="I32" s="59">
        <f>IF(Data!D39=0,Data!B39,"")</f>
        <v>30</v>
      </c>
      <c r="J32" s="59">
        <f>IF(Data!D40=0,Data!B40,"")</f>
        <v>31</v>
      </c>
      <c r="K32" s="59">
        <f>IF(Data!D41=0,Data!B41,"")</f>
        <v>32</v>
      </c>
      <c r="L32" s="59">
        <f>IF(Data!$D42=0,Data!$B42,"")</f>
        <v>33</v>
      </c>
      <c r="M32" s="60">
        <f>IF(Data!$D43=0,Data!$B43,"")</f>
        <v>34</v>
      </c>
    </row>
    <row r="33" spans="2:14" ht="15.75" x14ac:dyDescent="0.25">
      <c r="B33" s="7" t="s">
        <v>6</v>
      </c>
      <c r="C33" s="15">
        <f>COUNTIF(Data!D44:D50,0)</f>
        <v>0</v>
      </c>
      <c r="D33" s="15">
        <f>COUNTIF(Data!D44:D50,1)</f>
        <v>0</v>
      </c>
      <c r="E33" s="15">
        <f>COUNTIF(Data!D44:D50,2)</f>
        <v>0</v>
      </c>
      <c r="G33" s="62">
        <f>IF(Data!$D44=0,Data!$B44,"")</f>
        <v>35</v>
      </c>
      <c r="H33" s="63">
        <f>IF(Data!$D45=0,Data!$B45,"")</f>
        <v>36</v>
      </c>
      <c r="I33" s="63">
        <f>IF(Data!$D46=0,Data!$B46,"")</f>
        <v>37</v>
      </c>
      <c r="J33" s="63">
        <f>IF(Data!$D47=0,Data!$B47,"")</f>
        <v>38</v>
      </c>
      <c r="K33" s="63">
        <f>IF(Data!$D48=0,Data!$B48,"")</f>
        <v>39</v>
      </c>
      <c r="L33" s="63">
        <f>IF(Data!$D49=0,Data!$B49,"")</f>
        <v>40</v>
      </c>
      <c r="M33" s="64">
        <f>IF(Data!$D50=0,Data!$B50,"")</f>
        <v>41</v>
      </c>
    </row>
    <row r="34" spans="2:14" ht="15.75" x14ac:dyDescent="0.25">
      <c r="B34" s="66"/>
      <c r="C34" s="67"/>
      <c r="D34" s="67"/>
      <c r="E34" s="67"/>
      <c r="H34" s="54"/>
      <c r="I34" s="54"/>
      <c r="J34" s="54"/>
      <c r="K34" s="54"/>
      <c r="L34" s="26"/>
    </row>
    <row r="36" spans="2:14" x14ac:dyDescent="0.25">
      <c r="C36" s="130" t="s">
        <v>12</v>
      </c>
      <c r="D36" s="130"/>
      <c r="E36" s="130"/>
    </row>
    <row r="37" spans="2:14" ht="31.5" x14ac:dyDescent="0.25">
      <c r="B37" s="23"/>
      <c r="C37" s="51" t="s">
        <v>7</v>
      </c>
      <c r="D37" s="52" t="s">
        <v>8</v>
      </c>
      <c r="E37" s="53" t="s">
        <v>9</v>
      </c>
      <c r="G37" s="121" t="s">
        <v>13</v>
      </c>
      <c r="H37" s="122"/>
      <c r="I37" s="122"/>
      <c r="J37" s="122"/>
      <c r="K37" s="122"/>
      <c r="L37" s="122"/>
      <c r="M37" s="123"/>
    </row>
    <row r="38" spans="2:14" x14ac:dyDescent="0.25">
      <c r="B38" s="5" t="s">
        <v>4</v>
      </c>
      <c r="C38" s="15">
        <f>COUNTIF(Data!E10:E16,0)</f>
        <v>0</v>
      </c>
      <c r="D38" s="15">
        <f>COUNTIF(Data!E10:E16,1)</f>
        <v>0</v>
      </c>
      <c r="E38" s="15">
        <f>COUNTIF(Data!E10:E16,2)</f>
        <v>0</v>
      </c>
      <c r="G38" s="55">
        <f>IF(Data!E10=0,Data!B10,"")</f>
        <v>1</v>
      </c>
      <c r="H38" s="56">
        <f>IF(Data!E11=0,Data!B11,"")</f>
        <v>2</v>
      </c>
      <c r="I38" s="56">
        <f>IF(Data!E12=0,Data!B12,"")</f>
        <v>3</v>
      </c>
      <c r="J38" s="56">
        <f>IF(Data!E13=0,Data!B13,"")</f>
        <v>4</v>
      </c>
      <c r="K38" s="56">
        <f>IF(Data!E14=0,Data!B14,"")</f>
        <v>5</v>
      </c>
      <c r="L38" s="56">
        <f>IF(Data!E15=0,Data!B15,"")</f>
        <v>6</v>
      </c>
      <c r="M38" s="57">
        <f>IF(Data!E16=0,Data!B16,"")</f>
        <v>7</v>
      </c>
    </row>
    <row r="39" spans="2:14" x14ac:dyDescent="0.25">
      <c r="B39" s="6" t="s">
        <v>15</v>
      </c>
      <c r="C39" s="15">
        <f>COUNTIF(Data!E17:E18,0)</f>
        <v>0</v>
      </c>
      <c r="D39" s="15">
        <f>COUNTIF(Data!E17:E18,1)</f>
        <v>0</v>
      </c>
      <c r="E39" s="15">
        <f>COUNTIF(Data!E17:E18,2)</f>
        <v>0</v>
      </c>
      <c r="G39" s="58">
        <f>IF(Data!E17=0,Data!B17,"")</f>
        <v>8</v>
      </c>
      <c r="H39" s="59">
        <f>IF(Data!E18=0,Data!B18,"")</f>
        <v>9</v>
      </c>
      <c r="I39" s="125"/>
      <c r="J39" s="126"/>
      <c r="K39" s="126"/>
      <c r="L39" s="126"/>
      <c r="M39" s="127"/>
    </row>
    <row r="40" spans="2:14" x14ac:dyDescent="0.25">
      <c r="B40" s="6" t="s">
        <v>5</v>
      </c>
      <c r="C40" s="15">
        <f>COUNTIF(Data!E19:E22,0)</f>
        <v>0</v>
      </c>
      <c r="D40" s="15">
        <f>COUNTIF(Data!E19:E22,1)</f>
        <v>0</v>
      </c>
      <c r="E40" s="15">
        <f>COUNTIF(Data!E19:E22,2)</f>
        <v>0</v>
      </c>
      <c r="G40" s="58">
        <f>IF(Data!E19=0,Data!B19,"")</f>
        <v>10</v>
      </c>
      <c r="H40" s="59">
        <f>IF(Data!E20=0,Data!B20,"")</f>
        <v>11</v>
      </c>
      <c r="I40" s="59">
        <f>IF(Data!E21=0,Data!B21,"")</f>
        <v>12</v>
      </c>
      <c r="J40" s="59">
        <f>IF(Data!E22=0,Data!B22,"")</f>
        <v>13</v>
      </c>
      <c r="K40" s="128"/>
      <c r="L40" s="128"/>
      <c r="M40" s="129"/>
      <c r="N40" s="54"/>
    </row>
    <row r="41" spans="2:14" x14ac:dyDescent="0.25">
      <c r="B41" s="6" t="s">
        <v>16</v>
      </c>
      <c r="C41" s="15">
        <f>COUNTIF(Data!E23:E29,0)</f>
        <v>0</v>
      </c>
      <c r="D41" s="15">
        <f>COUNTIF(Data!E23:E29,1)</f>
        <v>0</v>
      </c>
      <c r="E41" s="15">
        <f>COUNTIF(Data!E23:E29,2)</f>
        <v>0</v>
      </c>
      <c r="G41" s="58">
        <f>IF(Data!E23=0,Data!B23,"")</f>
        <v>14</v>
      </c>
      <c r="H41" s="59">
        <f>IF(Data!E24=0,Data!B24,"")</f>
        <v>15</v>
      </c>
      <c r="I41" s="59">
        <f>IF(Data!E25=0,Data!B25,"")</f>
        <v>16</v>
      </c>
      <c r="J41" s="59">
        <f>IF(Data!E26=0,Data!B26,"")</f>
        <v>17</v>
      </c>
      <c r="K41" s="59">
        <f>IF(Data!E27=0,Data!B27,"")</f>
        <v>18</v>
      </c>
      <c r="L41" s="59">
        <f>IF(Data!E28=0,Data!B28,"")</f>
        <v>19</v>
      </c>
      <c r="M41" s="60">
        <f>IF(Data!E29=0,Data!B29,"")</f>
        <v>20</v>
      </c>
    </row>
    <row r="42" spans="2:14" ht="15.75" x14ac:dyDescent="0.25">
      <c r="B42" s="7" t="s">
        <v>17</v>
      </c>
      <c r="C42" s="15">
        <f>COUNTIF(Data!E30:E36,0)</f>
        <v>0</v>
      </c>
      <c r="D42" s="15">
        <f>COUNTIF(Data!E30:E36,1)</f>
        <v>0</v>
      </c>
      <c r="E42" s="15">
        <f>COUNTIF(Data!E30:E36,2)</f>
        <v>0</v>
      </c>
      <c r="G42" s="58">
        <f>IF(Data!E30=0,Data!B30,"")</f>
        <v>21</v>
      </c>
      <c r="H42" s="59">
        <f>IF(Data!E31=0,Data!B31,"")</f>
        <v>22</v>
      </c>
      <c r="I42" s="59">
        <f>IF(Data!E32=0,Data!B32,"")</f>
        <v>23</v>
      </c>
      <c r="J42" s="59">
        <f>IF(Data!E33=0,Data!B33,"")</f>
        <v>24</v>
      </c>
      <c r="K42" s="59">
        <f>IF(Data!E34=0,Data!B34,"")</f>
        <v>25</v>
      </c>
      <c r="L42" s="59">
        <f>IF(Data!E35=0,Data!B35,"")</f>
        <v>26</v>
      </c>
      <c r="M42" s="60">
        <f>IF(Data!E36=0,Data!B36,"")</f>
        <v>27</v>
      </c>
    </row>
    <row r="43" spans="2:14" ht="15.75" x14ac:dyDescent="0.25">
      <c r="B43" s="7" t="s">
        <v>45</v>
      </c>
      <c r="C43" s="15">
        <f>COUNTIF(Data!E37:E43,0)</f>
        <v>0</v>
      </c>
      <c r="D43" s="15">
        <f>COUNTIF(Data!E37:E43,1)</f>
        <v>0</v>
      </c>
      <c r="E43" s="15">
        <f>COUNTIF(Data!E37:E43,2)</f>
        <v>0</v>
      </c>
      <c r="G43" s="58">
        <f>IF(Data!E37=0,Data!B37,"")</f>
        <v>28</v>
      </c>
      <c r="H43" s="59">
        <f>IF(Data!E38=0,Data!B38,"")</f>
        <v>29</v>
      </c>
      <c r="I43" s="59">
        <f>IF(Data!E39=0,Data!B39,"")</f>
        <v>30</v>
      </c>
      <c r="J43" s="59">
        <f>IF(Data!E40=0,Data!B40,"")</f>
        <v>31</v>
      </c>
      <c r="K43" s="59">
        <f>IF(Data!E41=0,Data!B41,"")</f>
        <v>32</v>
      </c>
      <c r="L43" s="59">
        <f>IF(Data!E42=0,Data!B42,"")</f>
        <v>33</v>
      </c>
      <c r="M43" s="60">
        <f>IF(Data!E43=0,Data!B43,"")</f>
        <v>34</v>
      </c>
    </row>
    <row r="44" spans="2:14" ht="15.75" x14ac:dyDescent="0.25">
      <c r="B44" s="7" t="s">
        <v>6</v>
      </c>
      <c r="C44" s="15">
        <f>COUNTIF(Data!E44:E50,0)</f>
        <v>0</v>
      </c>
      <c r="D44" s="15">
        <f>COUNTIF(Data!E44:E50,1)</f>
        <v>0</v>
      </c>
      <c r="E44" s="15">
        <f>COUNTIF(Data!E44:E50,2)</f>
        <v>0</v>
      </c>
      <c r="G44" s="62">
        <f>IF(Data!$E44=0,Data!$B44,"")</f>
        <v>35</v>
      </c>
      <c r="H44" s="63">
        <f>IF(Data!$E45=0,Data!$B45,"")</f>
        <v>36</v>
      </c>
      <c r="I44" s="63">
        <f>IF(Data!$E46=0,Data!$B46,"")</f>
        <v>37</v>
      </c>
      <c r="J44" s="63">
        <f>IF(Data!$E47=0,Data!$B47,"")</f>
        <v>38</v>
      </c>
      <c r="K44" s="63">
        <f>IF(Data!$E48=0,Data!$B48,"")</f>
        <v>39</v>
      </c>
      <c r="L44" s="63">
        <f>IF(Data!$E49=0,Data!$B49,"")</f>
        <v>40</v>
      </c>
      <c r="M44" s="64">
        <f>IF(Data!$E50=0,Data!$B50,"")</f>
        <v>41</v>
      </c>
    </row>
    <row r="45" spans="2:14" ht="15.75" x14ac:dyDescent="0.25">
      <c r="B45" s="66"/>
      <c r="C45" s="67"/>
      <c r="D45" s="67"/>
      <c r="E45" s="67"/>
    </row>
    <row r="47" spans="2:14" x14ac:dyDescent="0.25">
      <c r="C47" s="130" t="s">
        <v>12</v>
      </c>
      <c r="D47" s="130"/>
      <c r="E47" s="130"/>
    </row>
    <row r="48" spans="2:14" ht="31.5" x14ac:dyDescent="0.25">
      <c r="B48" s="23"/>
      <c r="C48" s="51" t="s">
        <v>7</v>
      </c>
      <c r="D48" s="52" t="s">
        <v>8</v>
      </c>
      <c r="E48" s="53" t="s">
        <v>9</v>
      </c>
      <c r="F48" s="21"/>
      <c r="G48" s="124" t="s">
        <v>13</v>
      </c>
      <c r="H48" s="124"/>
      <c r="I48" s="124"/>
      <c r="J48" s="124"/>
      <c r="K48" s="124"/>
      <c r="L48" s="124"/>
      <c r="M48" s="124"/>
    </row>
    <row r="49" spans="2:14" x14ac:dyDescent="0.25">
      <c r="B49" s="5" t="s">
        <v>4</v>
      </c>
      <c r="C49" s="15">
        <f>COUNTIF(Data!$F$10:$F$16,0)</f>
        <v>0</v>
      </c>
      <c r="D49" s="15">
        <f>COUNTIF(Data!$F$10:$F$16,1)</f>
        <v>0</v>
      </c>
      <c r="E49" s="15">
        <f>COUNTIF(Data!$F$10:$F$16,2)</f>
        <v>0</v>
      </c>
      <c r="G49" s="55">
        <f>IF(Data!$F10=0,Data!$B10,"")</f>
        <v>1</v>
      </c>
      <c r="H49" s="56">
        <f>IF(Data!$F11=0,Data!$B11,"")</f>
        <v>2</v>
      </c>
      <c r="I49" s="56">
        <f>IF(Data!$F12=0,Data!$B12,"")</f>
        <v>3</v>
      </c>
      <c r="J49" s="56">
        <f>IF(Data!$F13=0,Data!$B13,"")</f>
        <v>4</v>
      </c>
      <c r="K49" s="56">
        <f>IF(Data!$F14=0,Data!$B14,"")</f>
        <v>5</v>
      </c>
      <c r="L49" s="56">
        <f>IF(Data!$F15=0,Data!$B15,"")</f>
        <v>6</v>
      </c>
      <c r="M49" s="57">
        <f>IF(Data!$F16=0,Data!$B16,"")</f>
        <v>7</v>
      </c>
    </row>
    <row r="50" spans="2:14" x14ac:dyDescent="0.25">
      <c r="B50" s="6" t="s">
        <v>15</v>
      </c>
      <c r="C50" s="15">
        <f>COUNTIF(Data!$F$17:$F$18,0)</f>
        <v>0</v>
      </c>
      <c r="D50" s="15">
        <f>COUNTIF(Data!$F$17:$F$18,1)</f>
        <v>0</v>
      </c>
      <c r="E50" s="15">
        <f>COUNTIF(Data!$F$17:$F$18,2)</f>
        <v>0</v>
      </c>
      <c r="G50" s="58">
        <f>IF(Data!$F17=0,Data!$B17,"")</f>
        <v>8</v>
      </c>
      <c r="H50" s="59">
        <f>IF(Data!$F18=0,Data!$B18,"")</f>
        <v>9</v>
      </c>
      <c r="I50" s="119"/>
      <c r="J50" s="119"/>
      <c r="K50" s="119"/>
      <c r="L50" s="119"/>
      <c r="M50" s="120"/>
    </row>
    <row r="51" spans="2:14" x14ac:dyDescent="0.25">
      <c r="B51" s="6" t="s">
        <v>5</v>
      </c>
      <c r="C51" s="15">
        <f>COUNTIF(Data!$F$19:$F$22,0)</f>
        <v>0</v>
      </c>
      <c r="D51" s="15">
        <f>COUNTIF(Data!$F$19:$F$22,1)</f>
        <v>0</v>
      </c>
      <c r="E51" s="15">
        <f>COUNTIF(Data!$F$19:$F$22,2)</f>
        <v>0</v>
      </c>
      <c r="G51" s="58">
        <f>IF(Data!$F19=0,Data!$B19,"")</f>
        <v>10</v>
      </c>
      <c r="H51" s="59">
        <f>IF(Data!$F20=0,Data!$B20,"")</f>
        <v>11</v>
      </c>
      <c r="I51" s="59">
        <f>IF(Data!$F21=0,Data!$B21,"")</f>
        <v>12</v>
      </c>
      <c r="J51" s="59">
        <f>IF(Data!$F22=0,Data!$B22,"")</f>
        <v>13</v>
      </c>
      <c r="K51" s="128"/>
      <c r="L51" s="128"/>
      <c r="M51" s="129"/>
      <c r="N51" s="54"/>
    </row>
    <row r="52" spans="2:14" x14ac:dyDescent="0.25">
      <c r="B52" s="6" t="s">
        <v>16</v>
      </c>
      <c r="C52" s="15">
        <f>COUNTIF(Data!$F$23:$F$29,0)</f>
        <v>0</v>
      </c>
      <c r="D52" s="15">
        <f>COUNTIF(Data!$F$23:$F$29,1)</f>
        <v>0</v>
      </c>
      <c r="E52" s="15">
        <f>COUNTIF(Data!$F$23:$F$29,2)</f>
        <v>0</v>
      </c>
      <c r="G52" s="58">
        <f>IF(Data!$F23=0,Data!$B23,"")</f>
        <v>14</v>
      </c>
      <c r="H52" s="59">
        <f>IF(Data!$F24=0,Data!$B24,"")</f>
        <v>15</v>
      </c>
      <c r="I52" s="59">
        <f>IF(Data!$F25=0,Data!$B25,"")</f>
        <v>16</v>
      </c>
      <c r="J52" s="59">
        <f>IF(Data!$F26=0,Data!$B26,"")</f>
        <v>17</v>
      </c>
      <c r="K52" s="59">
        <f>IF(Data!$F27=0,Data!$B27,"")</f>
        <v>18</v>
      </c>
      <c r="L52" s="59">
        <f>IF(Data!$F28=0,Data!$B28,"")</f>
        <v>19</v>
      </c>
      <c r="M52" s="60">
        <f>IF(Data!$F29=0,Data!$B29,"")</f>
        <v>20</v>
      </c>
    </row>
    <row r="53" spans="2:14" ht="15.75" x14ac:dyDescent="0.25">
      <c r="B53" s="7" t="s">
        <v>17</v>
      </c>
      <c r="C53" s="15">
        <f>COUNTIF(Data!$F$30:$F$36,0)</f>
        <v>0</v>
      </c>
      <c r="D53" s="15">
        <f>COUNTIF(Data!$F$30:$F$36,1)</f>
        <v>0</v>
      </c>
      <c r="E53" s="15">
        <f>COUNTIF(Data!$F$30:$F$36,2)</f>
        <v>0</v>
      </c>
      <c r="G53" s="58">
        <f>IF(Data!$F30=0,Data!$B30,"")</f>
        <v>21</v>
      </c>
      <c r="H53" s="59">
        <f>IF(Data!$F31=0,Data!$B31,"")</f>
        <v>22</v>
      </c>
      <c r="I53" s="59">
        <f>IF(Data!$F32=0,Data!$B32,"")</f>
        <v>23</v>
      </c>
      <c r="J53" s="59">
        <f>IF(Data!$F33=0,Data!$B33,"")</f>
        <v>24</v>
      </c>
      <c r="K53" s="59">
        <f>IF(Data!$F34=0,Data!$B34,"")</f>
        <v>25</v>
      </c>
      <c r="L53" s="59">
        <f>IF(Data!$F35=0,Data!$B35,"")</f>
        <v>26</v>
      </c>
      <c r="M53" s="60">
        <f>IF(Data!$F36=0,Data!$B36,"")</f>
        <v>27</v>
      </c>
    </row>
    <row r="54" spans="2:14" ht="15.75" x14ac:dyDescent="0.25">
      <c r="B54" s="7" t="s">
        <v>45</v>
      </c>
      <c r="C54" s="15">
        <f>COUNTIF(Data!$F$37:$F$43,0)</f>
        <v>0</v>
      </c>
      <c r="D54" s="15">
        <f>COUNTIF(Data!$F$37:$F$43,1)</f>
        <v>0</v>
      </c>
      <c r="E54" s="15">
        <f>COUNTIF(Data!$F$37:$F$43,2)</f>
        <v>0</v>
      </c>
      <c r="G54" s="58">
        <f>IF(Data!$F37=0,Data!$B37,"")</f>
        <v>28</v>
      </c>
      <c r="H54" s="59">
        <f>IF(Data!$F38=0,Data!$B38,"")</f>
        <v>29</v>
      </c>
      <c r="I54" s="59">
        <f>IF(Data!$F39=0,Data!$B39,"")</f>
        <v>30</v>
      </c>
      <c r="J54" s="59">
        <f>IF(Data!$F40=0,Data!$B40,"")</f>
        <v>31</v>
      </c>
      <c r="K54" s="59">
        <f>IF(Data!$F41=0,Data!$B41,"")</f>
        <v>32</v>
      </c>
      <c r="L54" s="59">
        <f>IF(Data!$F42=0,Data!$B42,"")</f>
        <v>33</v>
      </c>
      <c r="M54" s="60">
        <f>IF(Data!$F43=0,Data!$B43,"")</f>
        <v>34</v>
      </c>
    </row>
    <row r="55" spans="2:14" ht="15.75" x14ac:dyDescent="0.25">
      <c r="B55" s="7" t="s">
        <v>6</v>
      </c>
      <c r="C55" s="15">
        <f>COUNTIF(Data!$F$44:$F$50,0)</f>
        <v>0</v>
      </c>
      <c r="D55" s="15">
        <f>COUNTIF(Data!$F$44:$F$50,1)</f>
        <v>0</v>
      </c>
      <c r="E55" s="15">
        <f>COUNTIF(Data!$F$44:$F$50,2)</f>
        <v>0</v>
      </c>
      <c r="G55" s="62">
        <f>IF(Data!$F44=0,Data!$B44,"")</f>
        <v>35</v>
      </c>
      <c r="H55" s="63">
        <f>IF(Data!$F45=0,Data!$B45,"")</f>
        <v>36</v>
      </c>
      <c r="I55" s="63">
        <f>IF(Data!$F46=0,Data!$B46,"")</f>
        <v>37</v>
      </c>
      <c r="J55" s="63">
        <f>IF(Data!$F47=0,Data!$B47,"")</f>
        <v>38</v>
      </c>
      <c r="K55" s="63">
        <f>IF(Data!$F48=0,Data!$B48,"")</f>
        <v>39</v>
      </c>
      <c r="L55" s="63">
        <f>IF(Data!$F49=0,Data!$B49,"")</f>
        <v>40</v>
      </c>
      <c r="M55" s="64">
        <f>IF(Data!$F50=0,Data!$B50,"")</f>
        <v>41</v>
      </c>
    </row>
    <row r="56" spans="2:14" ht="15.75" x14ac:dyDescent="0.25">
      <c r="B56" s="66"/>
      <c r="C56" s="67"/>
      <c r="D56" s="67"/>
      <c r="E56" s="67"/>
      <c r="L56" s="26"/>
      <c r="M56" s="54"/>
    </row>
    <row r="57" spans="2:14" x14ac:dyDescent="0.25">
      <c r="L57" s="54"/>
    </row>
    <row r="58" spans="2:14" x14ac:dyDescent="0.25">
      <c r="C58" s="130" t="s">
        <v>12</v>
      </c>
      <c r="D58" s="130"/>
      <c r="E58" s="130"/>
    </row>
    <row r="59" spans="2:14" ht="31.5" x14ac:dyDescent="0.25">
      <c r="B59" s="23"/>
      <c r="C59" s="51" t="s">
        <v>7</v>
      </c>
      <c r="D59" s="52" t="s">
        <v>8</v>
      </c>
      <c r="E59" s="53" t="s">
        <v>9</v>
      </c>
      <c r="F59" s="21"/>
      <c r="G59" s="121" t="s">
        <v>13</v>
      </c>
      <c r="H59" s="122"/>
      <c r="I59" s="122"/>
      <c r="J59" s="122"/>
      <c r="K59" s="122"/>
      <c r="L59" s="122"/>
      <c r="M59" s="123"/>
    </row>
    <row r="60" spans="2:14" x14ac:dyDescent="0.25">
      <c r="B60" s="5" t="s">
        <v>4</v>
      </c>
      <c r="C60" s="15">
        <f>COUNTIF(Data!$G$10:$G$16,0)</f>
        <v>0</v>
      </c>
      <c r="D60" s="15">
        <f>COUNTIF(Data!$G$10:$G$16,1)</f>
        <v>0</v>
      </c>
      <c r="E60" s="15">
        <f>COUNTIF(Data!$G$10:$G$16,2)</f>
        <v>0</v>
      </c>
      <c r="G60" s="55">
        <f>IF(Data!$G10=0,Data!$B10,"")</f>
        <v>1</v>
      </c>
      <c r="H60" s="56">
        <f>IF(Data!$G11=0,Data!$B11,"")</f>
        <v>2</v>
      </c>
      <c r="I60" s="56">
        <f>IF(Data!$G12=0,Data!$B12,"")</f>
        <v>3</v>
      </c>
      <c r="J60" s="56">
        <f>IF(Data!$G13=0,Data!$B13,"")</f>
        <v>4</v>
      </c>
      <c r="K60" s="56">
        <f>IF(Data!$G14=0,Data!$B14,"")</f>
        <v>5</v>
      </c>
      <c r="L60" s="56">
        <f>IF(Data!$G15=0,Data!$B15,"")</f>
        <v>6</v>
      </c>
      <c r="M60" s="57">
        <f>IF(Data!$G16=0,Data!$B16,"")</f>
        <v>7</v>
      </c>
    </row>
    <row r="61" spans="2:14" x14ac:dyDescent="0.25">
      <c r="B61" s="6" t="s">
        <v>15</v>
      </c>
      <c r="C61" s="15">
        <f>COUNTIF(Data!$G$17:$G$18,0)</f>
        <v>0</v>
      </c>
      <c r="D61" s="15">
        <f>COUNTIF(Data!$G$17:$G$18,1)</f>
        <v>0</v>
      </c>
      <c r="E61" s="15">
        <f>COUNTIF(Data!$G$17:$G$18,2)</f>
        <v>0</v>
      </c>
      <c r="G61" s="58">
        <f>IF(Data!$G17=0,Data!$B17,"")</f>
        <v>8</v>
      </c>
      <c r="H61" s="59">
        <f>IF(Data!$G18=0,Data!$B18,"")</f>
        <v>9</v>
      </c>
      <c r="I61" s="119"/>
      <c r="J61" s="119"/>
      <c r="K61" s="119"/>
      <c r="L61" s="119"/>
      <c r="M61" s="120"/>
    </row>
    <row r="62" spans="2:14" x14ac:dyDescent="0.25">
      <c r="B62" s="6" t="s">
        <v>5</v>
      </c>
      <c r="C62" s="15">
        <f>COUNTIF(Data!$G$19:$G$22,0)</f>
        <v>0</v>
      </c>
      <c r="D62" s="15">
        <f>COUNTIF(Data!$G$19:$G$22,1)</f>
        <v>0</v>
      </c>
      <c r="E62" s="15">
        <f>COUNTIF(Data!$G$19:$G$22,2)</f>
        <v>0</v>
      </c>
      <c r="G62" s="58">
        <f>IF(Data!$G19=0,Data!$B19,"")</f>
        <v>10</v>
      </c>
      <c r="H62" s="59">
        <f>IF(Data!$G20=0,Data!$B20,"")</f>
        <v>11</v>
      </c>
      <c r="I62" s="59">
        <f>IF(Data!$G21=0,Data!$B21,"")</f>
        <v>12</v>
      </c>
      <c r="J62" s="59">
        <f>IF(Data!$G22=0,Data!$B22,"")</f>
        <v>13</v>
      </c>
      <c r="K62" s="128"/>
      <c r="L62" s="128"/>
      <c r="M62" s="129"/>
      <c r="N62" s="54"/>
    </row>
    <row r="63" spans="2:14" x14ac:dyDescent="0.25">
      <c r="B63" s="6" t="s">
        <v>16</v>
      </c>
      <c r="C63" s="15">
        <f>COUNTIF(Data!$G$23:$G$29,0)</f>
        <v>0</v>
      </c>
      <c r="D63" s="15">
        <f>COUNTIF(Data!$G$23:$G$29,1)</f>
        <v>0</v>
      </c>
      <c r="E63" s="15">
        <f>COUNTIF(Data!$G$23:$G$29,2)</f>
        <v>0</v>
      </c>
      <c r="G63" s="58">
        <f>IF(Data!$G23=0,Data!$B23,"")</f>
        <v>14</v>
      </c>
      <c r="H63" s="59">
        <f>IF(Data!$G24=0,Data!$B24,"")</f>
        <v>15</v>
      </c>
      <c r="I63" s="59">
        <f>IF(Data!$G25=0,Data!$B25,"")</f>
        <v>16</v>
      </c>
      <c r="J63" s="59">
        <f>IF(Data!$G26=0,Data!$B26,"")</f>
        <v>17</v>
      </c>
      <c r="K63" s="59">
        <f>IF(Data!$G27=0,Data!$B27,"")</f>
        <v>18</v>
      </c>
      <c r="L63" s="59">
        <f>IF(Data!$G28=0,Data!$B28,"")</f>
        <v>19</v>
      </c>
      <c r="M63" s="60">
        <f>IF(Data!$G29=0,Data!$B29,"")</f>
        <v>20</v>
      </c>
    </row>
    <row r="64" spans="2:14" ht="15.75" x14ac:dyDescent="0.25">
      <c r="B64" s="7" t="s">
        <v>17</v>
      </c>
      <c r="C64" s="15">
        <f>COUNTIF(Data!$G$30:$G$36,0)</f>
        <v>0</v>
      </c>
      <c r="D64" s="15">
        <f>COUNTIF(Data!$G$30:$G$36,1)</f>
        <v>0</v>
      </c>
      <c r="E64" s="15">
        <f>COUNTIF(Data!$G$30:$G$36,2)</f>
        <v>0</v>
      </c>
      <c r="G64" s="58">
        <f>IF(Data!$G30=0,Data!$B30,"")</f>
        <v>21</v>
      </c>
      <c r="H64" s="59">
        <f>IF(Data!$G31=0,Data!$B31,"")</f>
        <v>22</v>
      </c>
      <c r="I64" s="59">
        <f>IF(Data!$G32=0,Data!$B32,"")</f>
        <v>23</v>
      </c>
      <c r="J64" s="59">
        <f>IF(Data!$G33=0,Data!$B33,"")</f>
        <v>24</v>
      </c>
      <c r="K64" s="59">
        <f>IF(Data!$G34=0,Data!$B34,"")</f>
        <v>25</v>
      </c>
      <c r="L64" s="59">
        <f>IF(Data!$G35=0,Data!$B35,"")</f>
        <v>26</v>
      </c>
      <c r="M64" s="60">
        <f>IF(Data!$G36=0,Data!$B36,"")</f>
        <v>27</v>
      </c>
    </row>
    <row r="65" spans="2:14" ht="15.75" x14ac:dyDescent="0.25">
      <c r="B65" s="7" t="s">
        <v>45</v>
      </c>
      <c r="C65" s="15">
        <f>COUNTIF(Data!$G$37:$G$43,0)</f>
        <v>0</v>
      </c>
      <c r="D65" s="15">
        <f>COUNTIF(Data!$G$37:$G$43,1)</f>
        <v>0</v>
      </c>
      <c r="E65" s="15">
        <f>COUNTIF(Data!$G$37:$G$43,2)</f>
        <v>0</v>
      </c>
      <c r="G65" s="58">
        <f>IF(Data!$G37=0,Data!$B37,"")</f>
        <v>28</v>
      </c>
      <c r="H65" s="59">
        <f>IF(Data!$G38=0,Data!$B38,"")</f>
        <v>29</v>
      </c>
      <c r="I65" s="59">
        <f>IF(Data!$G39=0,Data!$B39,"")</f>
        <v>30</v>
      </c>
      <c r="J65" s="59">
        <f>IF(Data!$G40=0,Data!$B40,"")</f>
        <v>31</v>
      </c>
      <c r="K65" s="59">
        <f>IF(Data!$G41=0,Data!$B41,"")</f>
        <v>32</v>
      </c>
      <c r="L65" s="59">
        <f>IF(Data!$G42=0,Data!$B42,"")</f>
        <v>33</v>
      </c>
      <c r="M65" s="60">
        <f>IF(Data!$G43=0,Data!$B43,"")</f>
        <v>34</v>
      </c>
    </row>
    <row r="66" spans="2:14" ht="15.75" x14ac:dyDescent="0.25">
      <c r="B66" s="7" t="s">
        <v>6</v>
      </c>
      <c r="C66" s="15">
        <f>COUNTIF(Data!$G$44:$G$50,0)</f>
        <v>0</v>
      </c>
      <c r="D66" s="15">
        <f>COUNTIF(Data!$G$44:$G$50,1)</f>
        <v>0</v>
      </c>
      <c r="E66" s="15">
        <f>COUNTIF(Data!$G$44:$G$50,2)</f>
        <v>0</v>
      </c>
      <c r="G66" s="62">
        <f>IF(Data!$G44=0,Data!$B44,"")</f>
        <v>35</v>
      </c>
      <c r="H66" s="63">
        <f>IF(Data!$G45=0,Data!$B45,"")</f>
        <v>36</v>
      </c>
      <c r="I66" s="63">
        <f>IF(Data!$G46=0,Data!$B46,"")</f>
        <v>37</v>
      </c>
      <c r="J66" s="63">
        <f>IF(Data!$G47=0,Data!$B47,"")</f>
        <v>38</v>
      </c>
      <c r="K66" s="63">
        <f>IF(Data!$G48=0,Data!$B48,"")</f>
        <v>39</v>
      </c>
      <c r="L66" s="63">
        <f>IF(Data!$G49=0,Data!$B49,"")</f>
        <v>40</v>
      </c>
      <c r="M66" s="64">
        <f>IF(Data!$G50=0,Data!$B50,"")</f>
        <v>41</v>
      </c>
    </row>
    <row r="67" spans="2:14" ht="15.75" x14ac:dyDescent="0.25">
      <c r="B67" s="66"/>
      <c r="C67" s="67"/>
      <c r="D67" s="67"/>
      <c r="E67" s="67"/>
      <c r="K67" s="25"/>
      <c r="L67" s="26"/>
      <c r="M67" s="54"/>
    </row>
    <row r="68" spans="2:14" x14ac:dyDescent="0.25">
      <c r="K68" s="54"/>
      <c r="L68" s="54"/>
    </row>
    <row r="69" spans="2:14" x14ac:dyDescent="0.25">
      <c r="C69" s="130" t="s">
        <v>12</v>
      </c>
      <c r="D69" s="130"/>
      <c r="E69" s="130"/>
    </row>
    <row r="70" spans="2:14" ht="31.5" x14ac:dyDescent="0.25">
      <c r="B70" s="23"/>
      <c r="C70" s="51" t="s">
        <v>7</v>
      </c>
      <c r="D70" s="52" t="s">
        <v>8</v>
      </c>
      <c r="E70" s="53" t="s">
        <v>9</v>
      </c>
      <c r="F70" s="21"/>
      <c r="G70" s="121" t="s">
        <v>13</v>
      </c>
      <c r="H70" s="122"/>
      <c r="I70" s="122"/>
      <c r="J70" s="122"/>
      <c r="K70" s="122"/>
      <c r="L70" s="122"/>
      <c r="M70" s="123"/>
    </row>
    <row r="71" spans="2:14" x14ac:dyDescent="0.25">
      <c r="B71" s="5" t="s">
        <v>4</v>
      </c>
      <c r="C71" s="15">
        <f>COUNTIF(Data!$H$10:$H$16,0)</f>
        <v>0</v>
      </c>
      <c r="D71" s="15">
        <f>COUNTIF(Data!$H$10:$H$16,1)</f>
        <v>0</v>
      </c>
      <c r="E71" s="15">
        <f>COUNTIF(Data!$H$10:$H$16,2)</f>
        <v>0</v>
      </c>
      <c r="G71" s="55">
        <f>IF(Data!$H10=0,Data!$B10,"")</f>
        <v>1</v>
      </c>
      <c r="H71" s="56">
        <f>IF(Data!$H11=0,Data!$B11,"")</f>
        <v>2</v>
      </c>
      <c r="I71" s="56">
        <f>IF(Data!$H12=0,Data!$B12,"")</f>
        <v>3</v>
      </c>
      <c r="J71" s="56">
        <f>IF(Data!$H13=0,Data!$B13,"")</f>
        <v>4</v>
      </c>
      <c r="K71" s="56">
        <f>IF(Data!$H14=0,Data!$B14,"")</f>
        <v>5</v>
      </c>
      <c r="L71" s="56">
        <f>IF(Data!$H15=0,Data!$B15,"")</f>
        <v>6</v>
      </c>
      <c r="M71" s="57">
        <f>IF(Data!$H16=0,Data!$B16,"")</f>
        <v>7</v>
      </c>
    </row>
    <row r="72" spans="2:14" x14ac:dyDescent="0.25">
      <c r="B72" s="6" t="s">
        <v>15</v>
      </c>
      <c r="C72" s="15">
        <f>COUNTIF(Data!$H$17:$H$18,0)</f>
        <v>0</v>
      </c>
      <c r="D72" s="15">
        <f>COUNTIF(Data!$H$17:$H$18,1)</f>
        <v>0</v>
      </c>
      <c r="E72" s="15">
        <f>COUNTIF(Data!$H$17:$H$18,2)</f>
        <v>0</v>
      </c>
      <c r="G72" s="58">
        <f>IF(Data!$H17=0,Data!$B17,"")</f>
        <v>8</v>
      </c>
      <c r="H72" s="59">
        <f>IF(Data!$H18=0,Data!$B18,"")</f>
        <v>9</v>
      </c>
      <c r="I72" s="119"/>
      <c r="J72" s="119"/>
      <c r="K72" s="119"/>
      <c r="L72" s="119"/>
      <c r="M72" s="120"/>
    </row>
    <row r="73" spans="2:14" x14ac:dyDescent="0.25">
      <c r="B73" s="6" t="s">
        <v>5</v>
      </c>
      <c r="C73" s="15">
        <f>COUNTIF(Data!$H$19:$H$22,0)</f>
        <v>0</v>
      </c>
      <c r="D73" s="15">
        <f>COUNTIF(Data!$H$19:$H$22,1)</f>
        <v>0</v>
      </c>
      <c r="E73" s="15">
        <f>COUNTIF(Data!$H$19:$H$22,2)</f>
        <v>0</v>
      </c>
      <c r="G73" s="58">
        <f>IF(Data!$H19=0,Data!$B19,"")</f>
        <v>10</v>
      </c>
      <c r="H73" s="59">
        <f>IF(Data!$H20=0,Data!$B20,"")</f>
        <v>11</v>
      </c>
      <c r="I73" s="59">
        <f>IF(Data!$H21=0,Data!$B21,"")</f>
        <v>12</v>
      </c>
      <c r="J73" s="59">
        <f>IF(Data!$H22=0,Data!$B22,"")</f>
        <v>13</v>
      </c>
      <c r="K73" s="128"/>
      <c r="L73" s="128"/>
      <c r="M73" s="129"/>
      <c r="N73" s="54"/>
    </row>
    <row r="74" spans="2:14" x14ac:dyDescent="0.25">
      <c r="B74" s="6" t="s">
        <v>16</v>
      </c>
      <c r="C74" s="15">
        <f>COUNTIF(Data!$H$23:$H$29,0)</f>
        <v>0</v>
      </c>
      <c r="D74" s="15">
        <f>COUNTIF(Data!$H$23:$H$29,1)</f>
        <v>0</v>
      </c>
      <c r="E74" s="15">
        <f>COUNTIF(Data!$H$23:$H$29,2)</f>
        <v>0</v>
      </c>
      <c r="G74" s="58">
        <f>IF(Data!$H23=0,Data!$B23,"")</f>
        <v>14</v>
      </c>
      <c r="H74" s="59">
        <f>IF(Data!$H24=0,Data!$B24,"")</f>
        <v>15</v>
      </c>
      <c r="I74" s="59">
        <f>IF(Data!$H25=0,Data!$B25,"")</f>
        <v>16</v>
      </c>
      <c r="J74" s="59">
        <f>IF(Data!$H26=0,Data!$B26,"")</f>
        <v>17</v>
      </c>
      <c r="K74" s="59">
        <f>IF(Data!$H27=0,Data!$B27,"")</f>
        <v>18</v>
      </c>
      <c r="L74" s="59">
        <f>IF(Data!$H28=0,Data!$B28,"")</f>
        <v>19</v>
      </c>
      <c r="M74" s="60">
        <f>IF(Data!$H29=0,Data!$B29,"")</f>
        <v>20</v>
      </c>
    </row>
    <row r="75" spans="2:14" ht="15.75" x14ac:dyDescent="0.25">
      <c r="B75" s="7" t="s">
        <v>17</v>
      </c>
      <c r="C75" s="15">
        <f>COUNTIF(Data!$H$30:$H$36,0)</f>
        <v>0</v>
      </c>
      <c r="D75" s="15">
        <f>COUNTIF(Data!$H$30:$H$36,1)</f>
        <v>0</v>
      </c>
      <c r="E75" s="15">
        <f>COUNTIF(Data!$H$30:$H$36,2)</f>
        <v>0</v>
      </c>
      <c r="G75" s="58">
        <f>IF(Data!$H30=0,Data!$B30,"")</f>
        <v>21</v>
      </c>
      <c r="H75" s="59">
        <f>IF(Data!$H31=0,Data!$B31,"")</f>
        <v>22</v>
      </c>
      <c r="I75" s="59">
        <f>IF(Data!$H32=0,Data!$B32,"")</f>
        <v>23</v>
      </c>
      <c r="J75" s="59">
        <f>IF(Data!$H33=0,Data!$B33,"")</f>
        <v>24</v>
      </c>
      <c r="K75" s="59">
        <f>IF(Data!$H34=0,Data!$B34,"")</f>
        <v>25</v>
      </c>
      <c r="L75" s="59">
        <f>IF(Data!$H35=0,Data!$B35,"")</f>
        <v>26</v>
      </c>
      <c r="M75" s="60">
        <f>IF(Data!$H36=0,Data!$B36,"")</f>
        <v>27</v>
      </c>
    </row>
    <row r="76" spans="2:14" ht="15.75" x14ac:dyDescent="0.25">
      <c r="B76" s="7" t="s">
        <v>45</v>
      </c>
      <c r="C76" s="15">
        <f>COUNTIF(Data!$H$37:$H$43,0)</f>
        <v>0</v>
      </c>
      <c r="D76" s="15">
        <f>COUNTIF(Data!$H$37:$H$43,1)</f>
        <v>0</v>
      </c>
      <c r="E76" s="15">
        <f>COUNTIF(Data!$H$37:$H$43,2)</f>
        <v>0</v>
      </c>
      <c r="G76" s="58">
        <f>IF(Data!$H37=0,Data!$B37,"")</f>
        <v>28</v>
      </c>
      <c r="H76" s="59">
        <f>IF(Data!$H38=0,Data!$B38,"")</f>
        <v>29</v>
      </c>
      <c r="I76" s="59">
        <f>IF(Data!$H39=0,Data!$B39,"")</f>
        <v>30</v>
      </c>
      <c r="J76" s="59">
        <f>IF(Data!$H40=0,Data!$B40,"")</f>
        <v>31</v>
      </c>
      <c r="K76" s="59">
        <f>IF(Data!$H41=0,Data!$B41,"")</f>
        <v>32</v>
      </c>
      <c r="L76" s="59">
        <f>IF(Data!$H42=0,Data!$B42,"")</f>
        <v>33</v>
      </c>
      <c r="M76" s="60">
        <f>IF(Data!$H43=0,Data!$B43,"")</f>
        <v>34</v>
      </c>
    </row>
    <row r="77" spans="2:14" ht="15.75" x14ac:dyDescent="0.25">
      <c r="B77" s="17" t="s">
        <v>6</v>
      </c>
      <c r="C77" s="22">
        <f>COUNTIF(Data!$H$44:$H$50,0)</f>
        <v>0</v>
      </c>
      <c r="D77" s="22">
        <f>COUNTIF(Data!$H$44:$H$50,1)</f>
        <v>0</v>
      </c>
      <c r="E77" s="22">
        <f>COUNTIF(Data!$H$44:$H$50,2)</f>
        <v>0</v>
      </c>
      <c r="G77" s="62">
        <f>IF(Data!$H44=0,Data!$B44,"")</f>
        <v>35</v>
      </c>
      <c r="H77" s="63">
        <f>IF(Data!$H45=0,Data!$B45,"")</f>
        <v>36</v>
      </c>
      <c r="I77" s="63">
        <f>IF(Data!$H46=0,Data!$B46,"")</f>
        <v>37</v>
      </c>
      <c r="J77" s="63">
        <f>IF(Data!$H47=0,Data!$B47,"")</f>
        <v>38</v>
      </c>
      <c r="K77" s="63">
        <f>IF(Data!$H48=0,Data!$B48,"")</f>
        <v>39</v>
      </c>
      <c r="L77" s="63">
        <f>IF(Data!$H49=0,Data!$B49,"")</f>
        <v>40</v>
      </c>
      <c r="M77" s="64">
        <f>IF(Data!$H50=0,Data!$B50,"")</f>
        <v>41</v>
      </c>
    </row>
    <row r="78" spans="2:14" ht="15.75" x14ac:dyDescent="0.25">
      <c r="B78" s="7"/>
      <c r="C78" s="65"/>
      <c r="D78" s="65"/>
      <c r="E78" s="65"/>
      <c r="L78" s="26"/>
      <c r="M78" s="54"/>
    </row>
    <row r="80" spans="2:14" x14ac:dyDescent="0.25">
      <c r="C80" s="130" t="s">
        <v>12</v>
      </c>
      <c r="D80" s="130"/>
      <c r="E80" s="130"/>
    </row>
    <row r="81" spans="2:14" ht="31.5" x14ac:dyDescent="0.25">
      <c r="B81" s="23"/>
      <c r="C81" s="51" t="s">
        <v>7</v>
      </c>
      <c r="D81" s="52" t="s">
        <v>8</v>
      </c>
      <c r="E81" s="53" t="s">
        <v>9</v>
      </c>
      <c r="F81" s="21"/>
      <c r="G81" s="121" t="s">
        <v>13</v>
      </c>
      <c r="H81" s="122"/>
      <c r="I81" s="122"/>
      <c r="J81" s="122"/>
      <c r="K81" s="122"/>
      <c r="L81" s="122"/>
      <c r="M81" s="123"/>
    </row>
    <row r="82" spans="2:14" x14ac:dyDescent="0.25">
      <c r="B82" s="5" t="s">
        <v>4</v>
      </c>
      <c r="C82" s="15">
        <f>COUNTIF(Data!$I$10:$I$16,0)</f>
        <v>0</v>
      </c>
      <c r="D82" s="15">
        <f>COUNTIF(Data!$I$10:$I$16,1)</f>
        <v>0</v>
      </c>
      <c r="E82" s="15">
        <f>COUNTIF(Data!$I$10:$I$16,2)</f>
        <v>0</v>
      </c>
      <c r="G82" s="55">
        <f>IF(Data!$I10=0,Data!$B10,"")</f>
        <v>1</v>
      </c>
      <c r="H82" s="56">
        <f>IF(Data!$I11=0,Data!$B11,"")</f>
        <v>2</v>
      </c>
      <c r="I82" s="56">
        <f>IF(Data!$I12=0,Data!$B12,"")</f>
        <v>3</v>
      </c>
      <c r="J82" s="56">
        <f>IF(Data!$I13=0,Data!$B13,"")</f>
        <v>4</v>
      </c>
      <c r="K82" s="56">
        <f>IF(Data!$I14=0,Data!$B14,"")</f>
        <v>5</v>
      </c>
      <c r="L82" s="56">
        <f>IF(Data!$I15=0,Data!$B15,"")</f>
        <v>6</v>
      </c>
      <c r="M82" s="57">
        <f>IF(Data!$I16=0,Data!$B16,"")</f>
        <v>7</v>
      </c>
    </row>
    <row r="83" spans="2:14" x14ac:dyDescent="0.25">
      <c r="B83" s="6" t="s">
        <v>15</v>
      </c>
      <c r="C83" s="15">
        <f>COUNTIF(Data!$I$17:$I$18,0)</f>
        <v>0</v>
      </c>
      <c r="D83" s="15">
        <f>COUNTIF(Data!$I$17:$I$18,1)</f>
        <v>0</v>
      </c>
      <c r="E83" s="15">
        <f>COUNTIF(Data!$I$17:$I$18,2)</f>
        <v>0</v>
      </c>
      <c r="G83" s="58">
        <f>IF(Data!$I17=0,Data!$B17,"")</f>
        <v>8</v>
      </c>
      <c r="H83" s="59">
        <f>IF(Data!$I18=0,Data!$B18,"")</f>
        <v>9</v>
      </c>
      <c r="I83" s="119"/>
      <c r="J83" s="119"/>
      <c r="K83" s="119"/>
      <c r="L83" s="119"/>
      <c r="M83" s="120"/>
    </row>
    <row r="84" spans="2:14" x14ac:dyDescent="0.25">
      <c r="B84" s="6" t="s">
        <v>5</v>
      </c>
      <c r="C84" s="15">
        <f>COUNTIF(Data!$I$19:$I$22,0)</f>
        <v>0</v>
      </c>
      <c r="D84" s="15">
        <f>COUNTIF(Data!$I$19:$I$22,1)</f>
        <v>0</v>
      </c>
      <c r="E84" s="15">
        <f>COUNTIF(Data!$I$19:$I$22,2)</f>
        <v>0</v>
      </c>
      <c r="G84" s="58">
        <f>IF(Data!$I19=0,Data!$B19,"")</f>
        <v>10</v>
      </c>
      <c r="H84" s="59">
        <f>IF(Data!$I20=0,Data!$B20,"")</f>
        <v>11</v>
      </c>
      <c r="I84" s="59">
        <f>IF(Data!$I21=0,Data!$B21,"")</f>
        <v>12</v>
      </c>
      <c r="J84" s="59">
        <f>IF(Data!$I22=0,Data!$B22,"")</f>
        <v>13</v>
      </c>
      <c r="K84" s="128"/>
      <c r="L84" s="128"/>
      <c r="M84" s="129"/>
      <c r="N84" s="54"/>
    </row>
    <row r="85" spans="2:14" x14ac:dyDescent="0.25">
      <c r="B85" s="6" t="s">
        <v>16</v>
      </c>
      <c r="C85" s="15">
        <f>COUNTIF(Data!$I$23:$I$29,0)</f>
        <v>0</v>
      </c>
      <c r="D85" s="15">
        <f>COUNTIF(Data!$I$23:$I$29,1)</f>
        <v>0</v>
      </c>
      <c r="E85" s="15">
        <f>COUNTIF(Data!$I$23:$I$29,2)</f>
        <v>0</v>
      </c>
      <c r="G85" s="58">
        <f>IF(Data!$I23=0,Data!$B23,"")</f>
        <v>14</v>
      </c>
      <c r="H85" s="59">
        <f>IF(Data!$I24=0,Data!$B24,"")</f>
        <v>15</v>
      </c>
      <c r="I85" s="59">
        <f>IF(Data!$I25=0,Data!$B25,"")</f>
        <v>16</v>
      </c>
      <c r="J85" s="59">
        <f>IF(Data!$I26=0,Data!$B26,"")</f>
        <v>17</v>
      </c>
      <c r="K85" s="59">
        <f>IF(Data!$I27=0,Data!$B27,"")</f>
        <v>18</v>
      </c>
      <c r="L85" s="59">
        <f>IF(Data!$I28=0,Data!$B28,"")</f>
        <v>19</v>
      </c>
      <c r="M85" s="60">
        <f>IF(Data!$I29=0,Data!$B29,"")</f>
        <v>20</v>
      </c>
    </row>
    <row r="86" spans="2:14" ht="15.75" x14ac:dyDescent="0.25">
      <c r="B86" s="7" t="s">
        <v>17</v>
      </c>
      <c r="C86" s="15">
        <f>COUNTIF(Data!$I$30:$I$36,0)</f>
        <v>0</v>
      </c>
      <c r="D86" s="15">
        <f>COUNTIF(Data!$I$30:$I$36,1)</f>
        <v>0</v>
      </c>
      <c r="E86" s="15">
        <f>COUNTIF(Data!$I$30:$I$36,2)</f>
        <v>0</v>
      </c>
      <c r="G86" s="58">
        <f>IF(Data!$I30=0,Data!$B30,"")</f>
        <v>21</v>
      </c>
      <c r="H86" s="59">
        <f>IF(Data!$I31=0,Data!$B31,"")</f>
        <v>22</v>
      </c>
      <c r="I86" s="59">
        <f>IF(Data!$I32=0,Data!$B32,"")</f>
        <v>23</v>
      </c>
      <c r="J86" s="59">
        <f>IF(Data!$I33=0,Data!$B33,"")</f>
        <v>24</v>
      </c>
      <c r="K86" s="59">
        <f>IF(Data!$I34=0,Data!$B34,"")</f>
        <v>25</v>
      </c>
      <c r="L86" s="59">
        <f>IF(Data!$I35=0,Data!$B35,"")</f>
        <v>26</v>
      </c>
      <c r="M86" s="60">
        <f>IF(Data!$I36=0,Data!$B36,"")</f>
        <v>27</v>
      </c>
    </row>
    <row r="87" spans="2:14" ht="15.75" x14ac:dyDescent="0.25">
      <c r="B87" s="7" t="s">
        <v>45</v>
      </c>
      <c r="C87" s="15">
        <f>COUNTIF(Data!$I$37:$I$43,0)</f>
        <v>0</v>
      </c>
      <c r="D87" s="15">
        <f>COUNTIF(Data!$I$37:$I$43,1)</f>
        <v>0</v>
      </c>
      <c r="E87" s="15">
        <f>COUNTIF(Data!$I$37:$I$43,2)</f>
        <v>0</v>
      </c>
      <c r="G87" s="58">
        <f>IF(Data!$I37=0,Data!$B37,"")</f>
        <v>28</v>
      </c>
      <c r="H87" s="59">
        <f>IF(Data!$I38=0,Data!$B38,"")</f>
        <v>29</v>
      </c>
      <c r="I87" s="59">
        <f>IF(Data!$I39=0,Data!$B39,"")</f>
        <v>30</v>
      </c>
      <c r="J87" s="59">
        <f>IF(Data!$I40=0,Data!$B40,"")</f>
        <v>31</v>
      </c>
      <c r="K87" s="59">
        <f>IF(Data!$I41=0,Data!$B41,"")</f>
        <v>32</v>
      </c>
      <c r="L87" s="59">
        <f>IF(Data!$I42=0,Data!$B42,"")</f>
        <v>33</v>
      </c>
      <c r="M87" s="60">
        <f>IF(Data!$I43=0,Data!$B43,"")</f>
        <v>34</v>
      </c>
    </row>
    <row r="88" spans="2:14" ht="15.75" x14ac:dyDescent="0.25">
      <c r="B88" s="17" t="s">
        <v>6</v>
      </c>
      <c r="C88" s="22">
        <f>COUNTIF(Data!$I$44:$I$50,0)</f>
        <v>0</v>
      </c>
      <c r="D88" s="22">
        <f>COUNTIF(Data!$I$44:$I$50,1)</f>
        <v>0</v>
      </c>
      <c r="E88" s="22">
        <f>COUNTIF(Data!$I$44:$I$50,2)</f>
        <v>0</v>
      </c>
      <c r="G88" s="62">
        <f>IF(Data!$I44=0,Data!$B44,"")</f>
        <v>35</v>
      </c>
      <c r="H88" s="63">
        <f>IF(Data!$I45=0,Data!$B45,"")</f>
        <v>36</v>
      </c>
      <c r="I88" s="63">
        <f>IF(Data!$I46=0,Data!$B46,"")</f>
        <v>37</v>
      </c>
      <c r="J88" s="63">
        <f>IF(Data!$I47=0,Data!$B47,"")</f>
        <v>38</v>
      </c>
      <c r="K88" s="63">
        <f>IF(Data!$I48=0,Data!$B48,"")</f>
        <v>39</v>
      </c>
      <c r="L88" s="63">
        <f>IF(Data!$I49=0,Data!$B49,"")</f>
        <v>40</v>
      </c>
      <c r="M88" s="64">
        <f>IF(Data!$I50=0,Data!$B50,"")</f>
        <v>41</v>
      </c>
    </row>
    <row r="89" spans="2:14" x14ac:dyDescent="0.25">
      <c r="G89" s="25"/>
      <c r="H89" s="26"/>
      <c r="I89" s="54"/>
    </row>
    <row r="90" spans="2:14" x14ac:dyDescent="0.25">
      <c r="K90" s="54"/>
      <c r="L90" s="54"/>
      <c r="M90" s="54"/>
    </row>
    <row r="200" spans="2:2" x14ac:dyDescent="0.25">
      <c r="B200" s="68" t="s">
        <v>72</v>
      </c>
    </row>
  </sheetData>
  <sheetProtection algorithmName="SHA-512" hashValue="gSWUrJGnWt81i3NWvQWpK3p/1yczXZVpcPkgUz5wNRqSqAGiIpqNh5jH/XXZOT4RClZMMJlOlwR49gz5FCo7Fg==" saltValue="7Xbks5QRiUcphl5jVC2Eqg==" spinCount="100000" sheet="1" scenarios="1" selectLockedCells="1" pivotTables="0" selectUnlockedCells="1"/>
  <mergeCells count="24">
    <mergeCell ref="K84:M84"/>
    <mergeCell ref="G81:M81"/>
    <mergeCell ref="I83:M83"/>
    <mergeCell ref="K40:M40"/>
    <mergeCell ref="C25:E25"/>
    <mergeCell ref="C36:E36"/>
    <mergeCell ref="K29:M29"/>
    <mergeCell ref="G26:M26"/>
    <mergeCell ref="C47:E47"/>
    <mergeCell ref="C58:E58"/>
    <mergeCell ref="K62:M62"/>
    <mergeCell ref="C69:E69"/>
    <mergeCell ref="K73:M73"/>
    <mergeCell ref="C80:E80"/>
    <mergeCell ref="K51:M51"/>
    <mergeCell ref="G59:M59"/>
    <mergeCell ref="I61:M61"/>
    <mergeCell ref="G70:M70"/>
    <mergeCell ref="I72:M72"/>
    <mergeCell ref="I28:M28"/>
    <mergeCell ref="G37:M37"/>
    <mergeCell ref="G48:M48"/>
    <mergeCell ref="I50:M50"/>
    <mergeCell ref="I39:M39"/>
  </mergeCells>
  <conditionalFormatting sqref="C27:C34 C38:C45 C49:C56 C60:C67 C71:C78 C82:C88">
    <cfRule type="cellIs" dxfId="1" priority="1" operator="greaterThan">
      <formula>0</formula>
    </cfRule>
  </conditionalFormatting>
  <printOptions horizontalCentered="1" verticalCentered="1"/>
  <pageMargins left="0.25" right="0.25" top="0.75" bottom="0.75" header="0.3" footer="0.3"/>
  <pageSetup scale="68" fitToHeight="0" orientation="landscape" horizontalDpi="0" verticalDpi="0"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showGridLines="0" view="pageBreakPreview" zoomScaleNormal="100" zoomScaleSheetLayoutView="100" workbookViewId="0">
      <selection activeCell="H10" sqref="H10"/>
    </sheetView>
  </sheetViews>
  <sheetFormatPr defaultRowHeight="14.25" x14ac:dyDescent="0.2"/>
  <cols>
    <col min="1" max="1" width="17.7109375" style="93" customWidth="1"/>
    <col min="2" max="2" width="10.140625" style="1" customWidth="1"/>
    <col min="3" max="3" width="80.42578125" style="2" customWidth="1"/>
    <col min="4" max="9" width="8.28515625" style="4" customWidth="1"/>
    <col min="10" max="10" width="10.42578125" style="1" customWidth="1"/>
    <col min="11" max="11" width="13" style="1" customWidth="1"/>
    <col min="12" max="16384" width="9.140625" style="1"/>
  </cols>
  <sheetData>
    <row r="1" spans="1:10" ht="15.75" customHeight="1" x14ac:dyDescent="0.2">
      <c r="A1" s="143" t="s">
        <v>14</v>
      </c>
      <c r="B1" s="143"/>
      <c r="C1" s="143"/>
      <c r="D1" s="143"/>
      <c r="E1" s="143"/>
      <c r="F1" s="143"/>
      <c r="G1" s="143"/>
      <c r="H1" s="143"/>
      <c r="I1" s="143"/>
    </row>
    <row r="2" spans="1:10" x14ac:dyDescent="0.2">
      <c r="A2" s="143"/>
      <c r="B2" s="143"/>
      <c r="C2" s="143"/>
      <c r="D2" s="143"/>
      <c r="E2" s="143"/>
      <c r="F2" s="143"/>
      <c r="G2" s="143"/>
      <c r="H2" s="143"/>
      <c r="I2" s="143"/>
    </row>
    <row r="3" spans="1:10" x14ac:dyDescent="0.2">
      <c r="A3" s="143"/>
      <c r="B3" s="143"/>
      <c r="C3" s="143"/>
      <c r="D3" s="143"/>
      <c r="E3" s="143"/>
      <c r="F3" s="143"/>
      <c r="G3" s="143"/>
      <c r="H3" s="143"/>
      <c r="I3" s="143"/>
    </row>
    <row r="5" spans="1:10" ht="15" x14ac:dyDescent="0.25">
      <c r="A5" s="96" t="s">
        <v>0</v>
      </c>
      <c r="B5" s="3"/>
      <c r="C5" s="142"/>
      <c r="D5" s="142"/>
      <c r="E5" s="142"/>
      <c r="F5" s="142"/>
      <c r="G5" s="142"/>
      <c r="H5" s="142"/>
      <c r="I5" s="142"/>
    </row>
    <row r="6" spans="1:10" ht="15" x14ac:dyDescent="0.25">
      <c r="A6" s="96" t="s">
        <v>1</v>
      </c>
      <c r="B6" s="3"/>
      <c r="C6" s="141"/>
      <c r="D6" s="141"/>
      <c r="E6" s="141"/>
      <c r="F6" s="141"/>
      <c r="G6" s="141"/>
      <c r="H6" s="141"/>
      <c r="I6" s="141"/>
    </row>
    <row r="7" spans="1:10" ht="15" x14ac:dyDescent="0.25">
      <c r="A7" s="96" t="s">
        <v>2</v>
      </c>
      <c r="B7" s="3"/>
      <c r="C7" s="141"/>
      <c r="D7" s="141"/>
      <c r="E7" s="141"/>
      <c r="F7" s="141"/>
      <c r="G7" s="141"/>
      <c r="H7" s="141"/>
      <c r="I7" s="141"/>
    </row>
    <row r="8" spans="1:10" ht="25.5" customHeight="1" thickBot="1" x14ac:dyDescent="0.25">
      <c r="A8" s="94"/>
      <c r="B8" s="91"/>
      <c r="C8" s="92"/>
      <c r="D8" s="140" t="s">
        <v>77</v>
      </c>
      <c r="E8" s="140"/>
      <c r="F8" s="140"/>
      <c r="G8" s="140"/>
      <c r="H8" s="140"/>
      <c r="I8" s="140"/>
      <c r="J8" s="140"/>
    </row>
    <row r="9" spans="1:10" ht="36" customHeight="1" thickBot="1" x14ac:dyDescent="0.25">
      <c r="A9" s="89" t="s">
        <v>3</v>
      </c>
      <c r="B9" s="89" t="s">
        <v>10</v>
      </c>
      <c r="C9" s="89" t="s">
        <v>11</v>
      </c>
      <c r="D9" s="90"/>
      <c r="E9" s="90"/>
      <c r="F9" s="90"/>
      <c r="G9" s="90"/>
      <c r="H9" s="90"/>
      <c r="I9" s="90"/>
      <c r="J9" s="95" t="s">
        <v>74</v>
      </c>
    </row>
    <row r="10" spans="1:10" s="98" customFormat="1" ht="90" customHeight="1" x14ac:dyDescent="0.2">
      <c r="A10" s="134" t="s">
        <v>4</v>
      </c>
      <c r="B10" s="87">
        <v>1</v>
      </c>
      <c r="C10" s="99" t="s">
        <v>19</v>
      </c>
      <c r="D10" s="97"/>
      <c r="E10" s="97"/>
      <c r="F10" s="97"/>
      <c r="G10" s="97"/>
      <c r="H10" s="97"/>
      <c r="I10" s="97"/>
    </row>
    <row r="11" spans="1:10" s="101" customFormat="1" ht="50.1" customHeight="1" x14ac:dyDescent="0.25">
      <c r="A11" s="135"/>
      <c r="B11" s="87">
        <v>2</v>
      </c>
      <c r="C11" s="100" t="s">
        <v>20</v>
      </c>
      <c r="D11" s="72"/>
      <c r="E11" s="72"/>
      <c r="F11" s="72"/>
      <c r="G11" s="72"/>
      <c r="H11" s="72"/>
      <c r="I11" s="72"/>
    </row>
    <row r="12" spans="1:10" ht="39.950000000000003" customHeight="1" x14ac:dyDescent="0.2">
      <c r="A12" s="135"/>
      <c r="B12" s="12">
        <v>3</v>
      </c>
      <c r="C12" s="100" t="s">
        <v>21</v>
      </c>
      <c r="D12" s="72"/>
      <c r="E12" s="72"/>
      <c r="F12" s="72"/>
      <c r="G12" s="72"/>
      <c r="H12" s="72"/>
      <c r="I12" s="72"/>
    </row>
    <row r="13" spans="1:10" ht="50.1" customHeight="1" x14ac:dyDescent="0.2">
      <c r="A13" s="135"/>
      <c r="B13" s="12">
        <v>4</v>
      </c>
      <c r="C13" s="100" t="s">
        <v>22</v>
      </c>
      <c r="D13" s="72"/>
      <c r="E13" s="72"/>
      <c r="F13" s="72"/>
      <c r="G13" s="72"/>
      <c r="H13" s="72"/>
      <c r="I13" s="72"/>
    </row>
    <row r="14" spans="1:10" ht="50.1" customHeight="1" x14ac:dyDescent="0.2">
      <c r="A14" s="135"/>
      <c r="B14" s="12">
        <v>5</v>
      </c>
      <c r="C14" s="100" t="s">
        <v>76</v>
      </c>
      <c r="D14" s="72"/>
      <c r="E14" s="72"/>
      <c r="F14" s="72"/>
      <c r="G14" s="72"/>
      <c r="H14" s="72"/>
      <c r="I14" s="72"/>
    </row>
    <row r="15" spans="1:10" ht="69.95" customHeight="1" x14ac:dyDescent="0.2">
      <c r="A15" s="135"/>
      <c r="B15" s="35">
        <v>6</v>
      </c>
      <c r="C15" s="100" t="s">
        <v>23</v>
      </c>
      <c r="D15" s="72"/>
      <c r="E15" s="72"/>
      <c r="F15" s="72"/>
      <c r="G15" s="72"/>
      <c r="H15" s="72"/>
      <c r="I15" s="72"/>
    </row>
    <row r="16" spans="1:10" ht="20.100000000000001" customHeight="1" thickBot="1" x14ac:dyDescent="0.25">
      <c r="A16" s="138"/>
      <c r="B16" s="13">
        <v>7</v>
      </c>
      <c r="C16" s="102" t="s">
        <v>24</v>
      </c>
      <c r="D16" s="73"/>
      <c r="E16" s="73"/>
      <c r="F16" s="73"/>
      <c r="G16" s="73"/>
      <c r="H16" s="73"/>
      <c r="I16" s="73"/>
    </row>
    <row r="17" spans="1:9" ht="69.95" customHeight="1" x14ac:dyDescent="0.2">
      <c r="A17" s="132" t="s">
        <v>15</v>
      </c>
      <c r="B17" s="31">
        <v>8</v>
      </c>
      <c r="C17" s="103" t="s">
        <v>25</v>
      </c>
      <c r="D17" s="74"/>
      <c r="E17" s="74"/>
      <c r="F17" s="74"/>
      <c r="G17" s="74"/>
      <c r="H17" s="74"/>
      <c r="I17" s="74"/>
    </row>
    <row r="18" spans="1:9" ht="50.1" customHeight="1" thickBot="1" x14ac:dyDescent="0.25">
      <c r="A18" s="137"/>
      <c r="B18" s="33">
        <v>9</v>
      </c>
      <c r="C18" s="104" t="s">
        <v>26</v>
      </c>
      <c r="D18" s="75"/>
      <c r="E18" s="75"/>
      <c r="F18" s="75"/>
      <c r="G18" s="75"/>
      <c r="H18" s="75"/>
      <c r="I18" s="75"/>
    </row>
    <row r="19" spans="1:9" ht="69.95" customHeight="1" x14ac:dyDescent="0.2">
      <c r="A19" s="134" t="s">
        <v>5</v>
      </c>
      <c r="B19" s="31">
        <v>10</v>
      </c>
      <c r="C19" s="105" t="s">
        <v>27</v>
      </c>
      <c r="D19" s="74"/>
      <c r="E19" s="74"/>
      <c r="F19" s="74"/>
      <c r="G19" s="74"/>
      <c r="H19" s="71"/>
      <c r="I19" s="71"/>
    </row>
    <row r="20" spans="1:9" ht="50.1" customHeight="1" x14ac:dyDescent="0.2">
      <c r="A20" s="135"/>
      <c r="B20" s="34">
        <v>11</v>
      </c>
      <c r="C20" s="99" t="s">
        <v>28</v>
      </c>
      <c r="D20" s="71"/>
      <c r="E20" s="71"/>
      <c r="F20" s="71"/>
      <c r="G20" s="71"/>
      <c r="H20" s="71"/>
      <c r="I20" s="71"/>
    </row>
    <row r="21" spans="1:9" ht="99.95" customHeight="1" x14ac:dyDescent="0.2">
      <c r="A21" s="135"/>
      <c r="B21" s="10">
        <v>12</v>
      </c>
      <c r="C21" s="100" t="s">
        <v>29</v>
      </c>
      <c r="D21" s="72"/>
      <c r="E21" s="72"/>
      <c r="F21" s="72"/>
      <c r="G21" s="72"/>
      <c r="H21" s="72"/>
      <c r="I21" s="72"/>
    </row>
    <row r="22" spans="1:9" ht="69.95" customHeight="1" thickBot="1" x14ac:dyDescent="0.25">
      <c r="A22" s="138"/>
      <c r="B22" s="11">
        <v>13</v>
      </c>
      <c r="C22" s="102" t="s">
        <v>30</v>
      </c>
      <c r="D22" s="73"/>
      <c r="E22" s="73"/>
      <c r="F22" s="73"/>
      <c r="G22" s="73"/>
      <c r="H22" s="73"/>
      <c r="I22" s="73"/>
    </row>
    <row r="23" spans="1:9" ht="20.100000000000001" customHeight="1" x14ac:dyDescent="0.2">
      <c r="A23" s="132" t="s">
        <v>16</v>
      </c>
      <c r="B23" s="31">
        <v>14</v>
      </c>
      <c r="C23" s="106" t="s">
        <v>31</v>
      </c>
      <c r="D23" s="74"/>
      <c r="E23" s="74"/>
      <c r="F23" s="74"/>
      <c r="G23" s="74"/>
      <c r="H23" s="74"/>
      <c r="I23" s="74"/>
    </row>
    <row r="24" spans="1:9" ht="50.1" customHeight="1" x14ac:dyDescent="0.2">
      <c r="A24" s="139"/>
      <c r="B24" s="32">
        <v>15</v>
      </c>
      <c r="C24" s="107" t="s">
        <v>32</v>
      </c>
      <c r="D24" s="76"/>
      <c r="E24" s="76"/>
      <c r="F24" s="76"/>
      <c r="G24" s="76"/>
      <c r="H24" s="76"/>
      <c r="I24" s="76"/>
    </row>
    <row r="25" spans="1:9" ht="39.950000000000003" customHeight="1" x14ac:dyDescent="0.2">
      <c r="A25" s="139"/>
      <c r="B25" s="32">
        <v>16</v>
      </c>
      <c r="C25" s="107" t="s">
        <v>33</v>
      </c>
      <c r="D25" s="76"/>
      <c r="E25" s="76"/>
      <c r="F25" s="76"/>
      <c r="G25" s="76"/>
      <c r="H25" s="76"/>
      <c r="I25" s="76"/>
    </row>
    <row r="26" spans="1:9" ht="50.1" customHeight="1" x14ac:dyDescent="0.2">
      <c r="A26" s="139"/>
      <c r="B26" s="29">
        <v>17</v>
      </c>
      <c r="C26" s="99" t="s">
        <v>34</v>
      </c>
      <c r="D26" s="71"/>
      <c r="E26" s="71"/>
      <c r="F26" s="71"/>
      <c r="G26" s="71"/>
      <c r="H26" s="71"/>
      <c r="I26" s="71"/>
    </row>
    <row r="27" spans="1:9" ht="39.950000000000003" customHeight="1" x14ac:dyDescent="0.2">
      <c r="A27" s="139"/>
      <c r="B27" s="29">
        <v>18</v>
      </c>
      <c r="C27" s="100" t="s">
        <v>35</v>
      </c>
      <c r="D27" s="72"/>
      <c r="E27" s="72"/>
      <c r="F27" s="72"/>
      <c r="G27" s="72"/>
      <c r="H27" s="72"/>
      <c r="I27" s="72"/>
    </row>
    <row r="28" spans="1:9" ht="39.950000000000003" customHeight="1" x14ac:dyDescent="0.2">
      <c r="A28" s="139"/>
      <c r="B28" s="29">
        <v>19</v>
      </c>
      <c r="C28" s="100" t="s">
        <v>36</v>
      </c>
      <c r="D28" s="72"/>
      <c r="E28" s="72"/>
      <c r="F28" s="72"/>
      <c r="G28" s="72"/>
      <c r="H28" s="72"/>
      <c r="I28" s="72"/>
    </row>
    <row r="29" spans="1:9" ht="50.1" customHeight="1" thickBot="1" x14ac:dyDescent="0.25">
      <c r="A29" s="137"/>
      <c r="B29" s="30">
        <v>20</v>
      </c>
      <c r="C29" s="102" t="s">
        <v>37</v>
      </c>
      <c r="D29" s="73"/>
      <c r="E29" s="73"/>
      <c r="F29" s="73"/>
      <c r="G29" s="73"/>
      <c r="H29" s="73"/>
      <c r="I29" s="73"/>
    </row>
    <row r="30" spans="1:9" ht="50.1" customHeight="1" x14ac:dyDescent="0.2">
      <c r="A30" s="132" t="s">
        <v>17</v>
      </c>
      <c r="B30" s="38">
        <v>21</v>
      </c>
      <c r="C30" s="108" t="s">
        <v>38</v>
      </c>
      <c r="D30" s="77"/>
      <c r="E30" s="77"/>
      <c r="F30" s="77"/>
      <c r="G30" s="77"/>
      <c r="H30" s="77"/>
      <c r="I30" s="77"/>
    </row>
    <row r="31" spans="1:9" ht="39.950000000000003" customHeight="1" x14ac:dyDescent="0.2">
      <c r="A31" s="139"/>
      <c r="B31" s="36">
        <v>22</v>
      </c>
      <c r="C31" s="109" t="s">
        <v>39</v>
      </c>
      <c r="D31" s="78"/>
      <c r="E31" s="78"/>
      <c r="F31" s="78"/>
      <c r="G31" s="78"/>
      <c r="H31" s="78"/>
      <c r="I31" s="78"/>
    </row>
    <row r="32" spans="1:9" ht="39.950000000000003" customHeight="1" x14ac:dyDescent="0.2">
      <c r="A32" s="139"/>
      <c r="B32" s="36">
        <v>23</v>
      </c>
      <c r="C32" s="107" t="s">
        <v>40</v>
      </c>
      <c r="D32" s="76"/>
      <c r="E32" s="76"/>
      <c r="F32" s="76"/>
      <c r="G32" s="76"/>
      <c r="H32" s="76"/>
      <c r="I32" s="76"/>
    </row>
    <row r="33" spans="1:9" ht="39.950000000000003" customHeight="1" x14ac:dyDescent="0.2">
      <c r="A33" s="139"/>
      <c r="B33" s="36">
        <v>24</v>
      </c>
      <c r="C33" s="107" t="s">
        <v>41</v>
      </c>
      <c r="D33" s="76"/>
      <c r="E33" s="76"/>
      <c r="F33" s="76"/>
      <c r="G33" s="76"/>
      <c r="H33" s="76"/>
      <c r="I33" s="76"/>
    </row>
    <row r="34" spans="1:9" ht="50.1" customHeight="1" x14ac:dyDescent="0.2">
      <c r="A34" s="139"/>
      <c r="B34" s="36">
        <v>25</v>
      </c>
      <c r="C34" s="109" t="s">
        <v>42</v>
      </c>
      <c r="D34" s="78"/>
      <c r="E34" s="78"/>
      <c r="F34" s="78"/>
      <c r="G34" s="78"/>
      <c r="H34" s="78"/>
      <c r="I34" s="78"/>
    </row>
    <row r="35" spans="1:9" ht="39.950000000000003" customHeight="1" x14ac:dyDescent="0.2">
      <c r="A35" s="139"/>
      <c r="B35" s="36">
        <v>26</v>
      </c>
      <c r="C35" s="107" t="s">
        <v>43</v>
      </c>
      <c r="D35" s="76"/>
      <c r="E35" s="76"/>
      <c r="F35" s="76"/>
      <c r="G35" s="76"/>
      <c r="H35" s="76"/>
      <c r="I35" s="76"/>
    </row>
    <row r="36" spans="1:9" ht="39.950000000000003" customHeight="1" thickBot="1" x14ac:dyDescent="0.25">
      <c r="A36" s="137"/>
      <c r="B36" s="37">
        <v>27</v>
      </c>
      <c r="C36" s="110" t="s">
        <v>44</v>
      </c>
      <c r="D36" s="75"/>
      <c r="E36" s="75"/>
      <c r="F36" s="75"/>
      <c r="G36" s="75"/>
      <c r="H36" s="75"/>
      <c r="I36" s="75"/>
    </row>
    <row r="37" spans="1:9" ht="50.1" customHeight="1" x14ac:dyDescent="0.2">
      <c r="A37" s="132" t="s">
        <v>45</v>
      </c>
      <c r="B37" s="88">
        <v>28</v>
      </c>
      <c r="C37" s="106" t="s">
        <v>78</v>
      </c>
      <c r="D37" s="74"/>
      <c r="E37" s="74"/>
      <c r="F37" s="74"/>
      <c r="G37" s="74"/>
      <c r="H37" s="74"/>
      <c r="I37" s="74"/>
    </row>
    <row r="38" spans="1:9" ht="69.95" customHeight="1" x14ac:dyDescent="0.2">
      <c r="A38" s="133"/>
      <c r="B38" s="115">
        <v>29</v>
      </c>
      <c r="C38" s="99" t="s">
        <v>46</v>
      </c>
      <c r="D38" s="71"/>
      <c r="E38" s="71"/>
      <c r="F38" s="71"/>
      <c r="G38" s="71"/>
      <c r="H38" s="71"/>
      <c r="I38" s="71"/>
    </row>
    <row r="39" spans="1:9" ht="69.95" customHeight="1" x14ac:dyDescent="0.2">
      <c r="A39" s="113"/>
      <c r="B39" s="85">
        <v>30</v>
      </c>
      <c r="C39" s="99" t="s">
        <v>47</v>
      </c>
      <c r="D39" s="71"/>
      <c r="E39" s="71"/>
      <c r="F39" s="71"/>
      <c r="G39" s="71"/>
      <c r="H39" s="71"/>
      <c r="I39" s="71"/>
    </row>
    <row r="40" spans="1:9" ht="69.95" customHeight="1" x14ac:dyDescent="0.2">
      <c r="A40" s="113"/>
      <c r="B40" s="39">
        <v>31</v>
      </c>
      <c r="C40" s="111" t="s">
        <v>48</v>
      </c>
      <c r="D40" s="79"/>
      <c r="E40" s="79"/>
      <c r="F40" s="79"/>
      <c r="G40" s="79"/>
      <c r="H40" s="79"/>
      <c r="I40" s="79"/>
    </row>
    <row r="41" spans="1:9" ht="69.95" customHeight="1" x14ac:dyDescent="0.2">
      <c r="A41" s="113"/>
      <c r="B41" s="85">
        <v>32</v>
      </c>
      <c r="C41" s="100" t="s">
        <v>51</v>
      </c>
      <c r="D41" s="72"/>
      <c r="E41" s="72"/>
      <c r="F41" s="72"/>
      <c r="G41" s="72"/>
      <c r="H41" s="72"/>
      <c r="I41" s="72"/>
    </row>
    <row r="42" spans="1:9" ht="69.95" customHeight="1" x14ac:dyDescent="0.2">
      <c r="A42" s="113"/>
      <c r="B42" s="85">
        <v>33</v>
      </c>
      <c r="C42" s="100" t="s">
        <v>49</v>
      </c>
      <c r="D42" s="72"/>
      <c r="E42" s="72"/>
      <c r="F42" s="72"/>
      <c r="G42" s="72"/>
      <c r="H42" s="72"/>
      <c r="I42" s="72"/>
    </row>
    <row r="43" spans="1:9" ht="69.95" customHeight="1" thickBot="1" x14ac:dyDescent="0.25">
      <c r="A43" s="114"/>
      <c r="B43" s="86">
        <v>34</v>
      </c>
      <c r="C43" s="102" t="s">
        <v>50</v>
      </c>
      <c r="D43" s="73"/>
      <c r="E43" s="73"/>
      <c r="F43" s="73"/>
      <c r="G43" s="73"/>
      <c r="H43" s="73"/>
      <c r="I43" s="73"/>
    </row>
    <row r="44" spans="1:9" ht="39.950000000000003" customHeight="1" x14ac:dyDescent="0.2">
      <c r="A44" s="134" t="s">
        <v>6</v>
      </c>
      <c r="B44" s="84">
        <v>35</v>
      </c>
      <c r="C44" s="108" t="s">
        <v>52</v>
      </c>
      <c r="D44" s="77"/>
      <c r="E44" s="77"/>
      <c r="F44" s="77"/>
      <c r="G44" s="77"/>
      <c r="H44" s="77"/>
      <c r="I44" s="77"/>
    </row>
    <row r="45" spans="1:9" ht="50.1" customHeight="1" x14ac:dyDescent="0.2">
      <c r="A45" s="135"/>
      <c r="B45" s="85">
        <v>36</v>
      </c>
      <c r="C45" s="100" t="s">
        <v>53</v>
      </c>
      <c r="D45" s="72"/>
      <c r="E45" s="72"/>
      <c r="F45" s="72"/>
      <c r="G45" s="72"/>
      <c r="H45" s="72"/>
      <c r="I45" s="72"/>
    </row>
    <row r="46" spans="1:9" ht="50.1" customHeight="1" x14ac:dyDescent="0.2">
      <c r="A46" s="136"/>
      <c r="B46" s="115">
        <v>37</v>
      </c>
      <c r="C46" s="100" t="s">
        <v>54</v>
      </c>
      <c r="D46" s="72"/>
      <c r="E46" s="72"/>
      <c r="F46" s="72"/>
      <c r="G46" s="72"/>
      <c r="H46" s="72"/>
      <c r="I46" s="72"/>
    </row>
    <row r="47" spans="1:9" ht="50.1" customHeight="1" x14ac:dyDescent="0.2">
      <c r="A47" s="116"/>
      <c r="B47" s="29">
        <v>38</v>
      </c>
      <c r="C47" s="99" t="s">
        <v>55</v>
      </c>
      <c r="D47" s="71"/>
      <c r="E47" s="71"/>
      <c r="F47" s="71"/>
      <c r="G47" s="71"/>
      <c r="H47" s="71"/>
      <c r="I47" s="71"/>
    </row>
    <row r="48" spans="1:9" ht="39.950000000000003" customHeight="1" x14ac:dyDescent="0.2">
      <c r="A48" s="116"/>
      <c r="B48" s="29">
        <v>39</v>
      </c>
      <c r="C48" s="100" t="s">
        <v>56</v>
      </c>
      <c r="D48" s="72"/>
      <c r="E48" s="72"/>
      <c r="F48" s="72"/>
      <c r="G48" s="72"/>
      <c r="H48" s="72"/>
      <c r="I48" s="72"/>
    </row>
    <row r="49" spans="1:9" ht="39.950000000000003" customHeight="1" x14ac:dyDescent="0.2">
      <c r="A49" s="116"/>
      <c r="B49" s="29">
        <v>40</v>
      </c>
      <c r="C49" s="112" t="s">
        <v>57</v>
      </c>
      <c r="D49" s="80"/>
      <c r="E49" s="80"/>
      <c r="F49" s="80"/>
      <c r="G49" s="80"/>
      <c r="H49" s="80"/>
      <c r="I49" s="80"/>
    </row>
    <row r="50" spans="1:9" ht="39.950000000000003" customHeight="1" thickBot="1" x14ac:dyDescent="0.25">
      <c r="A50" s="117"/>
      <c r="B50" s="9">
        <v>41</v>
      </c>
      <c r="C50" s="102" t="s">
        <v>58</v>
      </c>
      <c r="D50" s="73"/>
      <c r="E50" s="73"/>
      <c r="F50" s="73"/>
      <c r="G50" s="73"/>
      <c r="H50" s="73"/>
      <c r="I50" s="73"/>
    </row>
  </sheetData>
  <sheetProtection selectLockedCells="1"/>
  <mergeCells count="12">
    <mergeCell ref="A10:A16"/>
    <mergeCell ref="D8:J8"/>
    <mergeCell ref="C7:I7"/>
    <mergeCell ref="C5:I5"/>
    <mergeCell ref="C6:I6"/>
    <mergeCell ref="A1:I3"/>
    <mergeCell ref="A37:A38"/>
    <mergeCell ref="A44:A46"/>
    <mergeCell ref="A17:A18"/>
    <mergeCell ref="A19:A22"/>
    <mergeCell ref="A23:A29"/>
    <mergeCell ref="A30:A36"/>
  </mergeCells>
  <printOptions horizontalCentered="1"/>
  <pageMargins left="0" right="0" top="0.5" bottom="0.5" header="0.3" footer="0.3"/>
  <pageSetup scale="8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2"/>
  <sheetViews>
    <sheetView view="pageBreakPreview" zoomScale="75" zoomScaleNormal="100" zoomScaleSheetLayoutView="75" workbookViewId="0">
      <selection activeCell="P23" sqref="P23"/>
    </sheetView>
  </sheetViews>
  <sheetFormatPr defaultRowHeight="15" x14ac:dyDescent="0.25"/>
  <cols>
    <col min="1" max="1" width="17.42578125" bestFit="1" customWidth="1"/>
    <col min="2" max="2" width="16.28515625" customWidth="1"/>
    <col min="3" max="4" width="12" customWidth="1"/>
    <col min="5" max="5" width="15.7109375" customWidth="1"/>
    <col min="6" max="6" width="25.140625" customWidth="1"/>
    <col min="7" max="7" width="22.7109375" customWidth="1"/>
    <col min="8" max="8" width="18.85546875" customWidth="1"/>
    <col min="9" max="9" width="14.7109375" bestFit="1" customWidth="1"/>
    <col min="16" max="16" width="45.28515625" customWidth="1"/>
    <col min="27" max="27" width="48.28515625" hidden="1" customWidth="1"/>
    <col min="28" max="28" width="7.7109375" hidden="1" customWidth="1"/>
    <col min="29" max="33" width="7.7109375" customWidth="1"/>
    <col min="34" max="34" width="16" customWidth="1"/>
  </cols>
  <sheetData>
    <row r="1" spans="1:28" x14ac:dyDescent="0.25">
      <c r="A1" s="69" t="s">
        <v>73</v>
      </c>
      <c r="B1" s="81">
        <f ca="1">NOW()</f>
        <v>43601.595806249999</v>
      </c>
      <c r="I1" s="146" t="s">
        <v>75</v>
      </c>
      <c r="J1" s="147"/>
      <c r="K1" s="147"/>
      <c r="L1" s="147"/>
      <c r="M1" s="147"/>
      <c r="N1" s="147"/>
      <c r="O1" s="147"/>
      <c r="P1" s="147"/>
      <c r="Q1" s="148"/>
    </row>
    <row r="2" spans="1:28" x14ac:dyDescent="0.25">
      <c r="I2" s="149"/>
      <c r="J2" s="150"/>
      <c r="K2" s="150"/>
      <c r="L2" s="150"/>
      <c r="M2" s="150"/>
      <c r="N2" s="150"/>
      <c r="O2" s="150"/>
      <c r="P2" s="150"/>
      <c r="Q2" s="151"/>
    </row>
    <row r="3" spans="1:28" x14ac:dyDescent="0.25">
      <c r="A3" s="3" t="s">
        <v>0</v>
      </c>
      <c r="B3" s="144">
        <f>Data!C5</f>
        <v>0</v>
      </c>
      <c r="C3" s="144"/>
      <c r="D3" s="144"/>
      <c r="E3" s="144"/>
      <c r="F3" s="144"/>
      <c r="G3" s="144"/>
      <c r="I3" s="149"/>
      <c r="J3" s="150"/>
      <c r="K3" s="150"/>
      <c r="L3" s="150"/>
      <c r="M3" s="150"/>
      <c r="N3" s="150"/>
      <c r="O3" s="150"/>
      <c r="P3" s="150"/>
      <c r="Q3" s="151"/>
    </row>
    <row r="4" spans="1:28" x14ac:dyDescent="0.25">
      <c r="A4" s="3" t="s">
        <v>1</v>
      </c>
      <c r="B4" s="145">
        <f>Data!C6</f>
        <v>0</v>
      </c>
      <c r="C4" s="145"/>
      <c r="D4" s="145"/>
      <c r="E4" s="145"/>
      <c r="F4" s="145"/>
      <c r="G4" s="145"/>
      <c r="I4" s="149"/>
      <c r="J4" s="150"/>
      <c r="K4" s="150"/>
      <c r="L4" s="150"/>
      <c r="M4" s="150"/>
      <c r="N4" s="150"/>
      <c r="O4" s="150"/>
      <c r="P4" s="150"/>
      <c r="Q4" s="151"/>
    </row>
    <row r="5" spans="1:28" x14ac:dyDescent="0.25">
      <c r="A5" s="3" t="s">
        <v>2</v>
      </c>
      <c r="B5" s="145">
        <f>Data!C7</f>
        <v>0</v>
      </c>
      <c r="C5" s="145"/>
      <c r="D5" s="145"/>
      <c r="E5" s="145"/>
      <c r="F5" s="145"/>
      <c r="G5" s="145"/>
      <c r="I5" s="149"/>
      <c r="J5" s="150"/>
      <c r="K5" s="150"/>
      <c r="L5" s="150"/>
      <c r="M5" s="150"/>
      <c r="N5" s="150"/>
      <c r="O5" s="150"/>
      <c r="P5" s="150"/>
      <c r="Q5" s="151"/>
    </row>
    <row r="6" spans="1:28" ht="28.5" customHeight="1" thickBot="1" x14ac:dyDescent="0.3">
      <c r="I6" s="152"/>
      <c r="J6" s="153"/>
      <c r="K6" s="153"/>
      <c r="L6" s="153"/>
      <c r="M6" s="153"/>
      <c r="N6" s="153"/>
      <c r="O6" s="153"/>
      <c r="P6" s="153"/>
      <c r="Q6" s="154"/>
    </row>
    <row r="7" spans="1:28" ht="15.75" x14ac:dyDescent="0.25">
      <c r="P7" s="118"/>
    </row>
    <row r="12" spans="1:28" x14ac:dyDescent="0.25">
      <c r="AB12" s="40" t="s">
        <v>59</v>
      </c>
    </row>
    <row r="13" spans="1:28" x14ac:dyDescent="0.25">
      <c r="AA13" s="40" t="s">
        <v>3</v>
      </c>
      <c r="AB13">
        <v>0</v>
      </c>
    </row>
    <row r="14" spans="1:28" x14ac:dyDescent="0.25">
      <c r="AA14" s="41" t="s">
        <v>60</v>
      </c>
      <c r="AB14" s="42" t="e">
        <v>#DIV/0!</v>
      </c>
    </row>
    <row r="15" spans="1:28" x14ac:dyDescent="0.25">
      <c r="AA15" s="41" t="s">
        <v>61</v>
      </c>
      <c r="AB15" s="42" t="e">
        <v>#DIV/0!</v>
      </c>
    </row>
    <row r="16" spans="1:28" x14ac:dyDescent="0.25">
      <c r="AA16" s="41" t="s">
        <v>62</v>
      </c>
      <c r="AB16" s="42" t="e">
        <v>#DIV/0!</v>
      </c>
    </row>
    <row r="17" spans="27:28" x14ac:dyDescent="0.25">
      <c r="AA17" s="41" t="s">
        <v>63</v>
      </c>
      <c r="AB17" s="42" t="e">
        <v>#DIV/0!</v>
      </c>
    </row>
    <row r="18" spans="27:28" x14ac:dyDescent="0.25">
      <c r="AA18" s="41" t="s">
        <v>64</v>
      </c>
      <c r="AB18" s="42" t="e">
        <v>#DIV/0!</v>
      </c>
    </row>
    <row r="19" spans="27:28" x14ac:dyDescent="0.25">
      <c r="AA19" s="41" t="s">
        <v>65</v>
      </c>
      <c r="AB19" s="42" t="e">
        <v>#DIV/0!</v>
      </c>
    </row>
    <row r="20" spans="27:28" x14ac:dyDescent="0.25">
      <c r="AA20" s="41" t="s">
        <v>66</v>
      </c>
      <c r="AB20" s="42" t="e">
        <v>#DIV/0!</v>
      </c>
    </row>
    <row r="42" spans="1:11" ht="45" x14ac:dyDescent="0.25">
      <c r="A42" s="44" t="s">
        <v>59</v>
      </c>
      <c r="B42" s="44" t="s">
        <v>4</v>
      </c>
      <c r="C42" s="44" t="s">
        <v>15</v>
      </c>
      <c r="D42" s="44" t="s">
        <v>5</v>
      </c>
      <c r="E42" s="44" t="s">
        <v>16</v>
      </c>
      <c r="F42" s="44" t="s">
        <v>17</v>
      </c>
      <c r="G42" s="44" t="s">
        <v>18</v>
      </c>
      <c r="H42" s="44" t="s">
        <v>6</v>
      </c>
      <c r="I42" s="44" t="s">
        <v>67</v>
      </c>
      <c r="J42" s="44" t="s">
        <v>68</v>
      </c>
      <c r="K42" s="44" t="s">
        <v>9</v>
      </c>
    </row>
    <row r="43" spans="1:11" x14ac:dyDescent="0.25">
      <c r="A43" s="82">
        <f>Data!D9</f>
        <v>0</v>
      </c>
      <c r="B43" s="28" t="str">
        <f>IF(ISERROR(AVERAGE(Data!D10:D16)),"",(AVERAGE(Data!D10:D16)))</f>
        <v/>
      </c>
      <c r="C43" s="28" t="str">
        <f>IF(ISERROR(AVERAGE(Data!D17:D18)),"",(AVERAGE(Data!D17:D18)))</f>
        <v/>
      </c>
      <c r="D43" s="28" t="str">
        <f>IF(ISERROR(AVERAGE(Data!D19:D22)),"",(AVERAGE(Data!D19:D22)))</f>
        <v/>
      </c>
      <c r="E43" s="28" t="str">
        <f>IF(ISERROR(AVERAGE(Data!D23:D29)),"",(AVERAGE(Data!D23:D29)))</f>
        <v/>
      </c>
      <c r="F43" s="28" t="str">
        <f>IF(ISERROR(AVERAGE(Data!D30:D36)),"",(AVERAGE(Data!D30:D36)))</f>
        <v/>
      </c>
      <c r="G43" s="18" t="str">
        <f>IF(ISERROR(AVERAGE(Data!D37:D43)),"",(AVERAGE(Data!D37:D43)))</f>
        <v/>
      </c>
      <c r="H43" s="28" t="str">
        <f>IF(ISERROR(AVERAGE(Data!D44:D50)),"",(AVERAGE(Data!D44:D50)))</f>
        <v/>
      </c>
      <c r="I43" s="45">
        <f>COUNTIF(Data!D10:D50,0)</f>
        <v>0</v>
      </c>
      <c r="J43" s="47">
        <f>COUNTIF(Data!D10:D50,1)</f>
        <v>0</v>
      </c>
      <c r="K43" s="49">
        <f>COUNTIF(Data!D10:D50,2)</f>
        <v>0</v>
      </c>
    </row>
    <row r="44" spans="1:11" x14ac:dyDescent="0.25">
      <c r="A44" s="83">
        <f>Data!E9</f>
        <v>0</v>
      </c>
      <c r="B44" s="28" t="str">
        <f>IF(ISERROR(AVERAGE(Data!E10:E16)),"",(AVERAGE(Data!E10:E16)))</f>
        <v/>
      </c>
      <c r="C44" s="28" t="str">
        <f>IF(ISERROR(AVERAGE(Data!E17:E18)),"",(AVERAGE(Data!E17:E18)))</f>
        <v/>
      </c>
      <c r="D44" s="28" t="str">
        <f>IF(ISERROR(AVERAGE(Data!E19:E22)),"",(AVERAGE(Data!E19:E22)))</f>
        <v/>
      </c>
      <c r="E44" s="28" t="str">
        <f>IF(ISERROR(AVERAGE(Data!E23:E29)),"",(AVERAGE(Data!E23:E29)))</f>
        <v/>
      </c>
      <c r="F44" s="28" t="str">
        <f>IF(ISERROR(AVERAGE(Data!E30:E36)),"",(AVERAGE(Data!E30:E36)))</f>
        <v/>
      </c>
      <c r="G44" s="18" t="str">
        <f>IF(ISERROR(AVERAGE(Data!E37:E43)),"",(AVERAGE(Data!E37:E43)))</f>
        <v/>
      </c>
      <c r="H44" s="28" t="str">
        <f>IF(ISERROR(AVERAGE(Data!E44:E50)),"",(AVERAGE(Data!E44:E50)))</f>
        <v/>
      </c>
      <c r="I44" s="46">
        <f>COUNTIF(Data!E10:E50,0)</f>
        <v>0</v>
      </c>
      <c r="J44" s="48">
        <f>COUNTIF(Data!E10:E50,1)</f>
        <v>0</v>
      </c>
      <c r="K44" s="49">
        <f>COUNTIF(Data!E10:E50,2)</f>
        <v>0</v>
      </c>
    </row>
    <row r="45" spans="1:11" x14ac:dyDescent="0.25">
      <c r="A45" s="83">
        <f>Data!F9</f>
        <v>0</v>
      </c>
      <c r="B45" s="28" t="str">
        <f>IF(ISERROR(AVERAGE(Data!F10:F16)),"",(AVERAGE(Data!F10:F16)))</f>
        <v/>
      </c>
      <c r="C45" s="28" t="str">
        <f>IF(ISERROR(AVERAGE(Data!F17:F18)),"",(AVERAGE(Data!F17:F18)))</f>
        <v/>
      </c>
      <c r="D45" s="28" t="str">
        <f>IF(ISERROR(AVERAGE(Data!F19:F22)),"",(AVERAGE(Data!F19:F22)))</f>
        <v/>
      </c>
      <c r="E45" s="28" t="str">
        <f>IF(ISERROR(AVERAGE(Data!F23:F29)),"",(AVERAGE(Data!F23:F29)))</f>
        <v/>
      </c>
      <c r="F45" s="28" t="str">
        <f>IF(ISERROR(AVERAGE(Data!F30:F36)),"",(AVERAGE(Data!F30:F36)))</f>
        <v/>
      </c>
      <c r="G45" s="18" t="str">
        <f>IF(ISERROR(AVERAGE(Data!F37:F43)),"",(AVERAGE(Data!F37:F43)))</f>
        <v/>
      </c>
      <c r="H45" s="28" t="str">
        <f>IF(ISERROR(AVERAGE(Data!F44:F50)),"",(AVERAGE(Data!F44:F50)))</f>
        <v/>
      </c>
      <c r="I45" s="45">
        <f>COUNTIF(Data!F10:F50,0)</f>
        <v>0</v>
      </c>
      <c r="J45" s="47">
        <f>COUNTIF(Data!F10:F50,1)</f>
        <v>0</v>
      </c>
      <c r="K45" s="49">
        <f>COUNTIF(Data!F10:F50,2)</f>
        <v>0</v>
      </c>
    </row>
    <row r="46" spans="1:11" x14ac:dyDescent="0.25">
      <c r="A46" s="83">
        <f>Data!G9</f>
        <v>0</v>
      </c>
      <c r="B46" s="28" t="str">
        <f>IF(ISERROR(AVERAGE(Data!G10:G16)),"",(AVERAGE(Data!G10:G16)))</f>
        <v/>
      </c>
      <c r="C46" s="28" t="str">
        <f>IF(ISERROR(AVERAGE(Data!G17:G18)),"",(AVERAGE(Data!G17:G18)))</f>
        <v/>
      </c>
      <c r="D46" s="28" t="str">
        <f>IF(ISERROR(AVERAGE(Data!G19:G22)),"",(AVERAGE(Data!G19:G22)))</f>
        <v/>
      </c>
      <c r="E46" s="28" t="str">
        <f>IF(ISERROR(AVERAGE(Data!G23:G29)),"",(AVERAGE(Data!G23:G29)))</f>
        <v/>
      </c>
      <c r="F46" s="28" t="str">
        <f>IF(ISERROR(AVERAGE(Data!G30:G36)),"",(AVERAGE(Data!G30:G36)))</f>
        <v/>
      </c>
      <c r="G46" s="18" t="str">
        <f>IF(ISERROR(AVERAGE(Data!G37:G43)),"",(AVERAGE(Data!G37:G43)))</f>
        <v/>
      </c>
      <c r="H46" s="28" t="str">
        <f>IF(ISERROR(AVERAGE(Data!G44:G50)),"",(AVERAGE(Data!G44:G50)))</f>
        <v/>
      </c>
      <c r="I46" s="46">
        <f>COUNTIF(Data!G10:G50,0)</f>
        <v>0</v>
      </c>
      <c r="J46" s="48">
        <f>COUNTIF(Data!G10:G50,1)</f>
        <v>0</v>
      </c>
      <c r="K46" s="49">
        <f>COUNTIF(Data!G10:G50,2)</f>
        <v>0</v>
      </c>
    </row>
    <row r="47" spans="1:11" x14ac:dyDescent="0.25">
      <c r="A47" s="43">
        <f>Data!H9</f>
        <v>0</v>
      </c>
      <c r="B47" s="18" t="str">
        <f>IF(ISERROR(AVERAGE(Data!H10:H16)),"",(AVERAGE(Data!H10:H16)))</f>
        <v/>
      </c>
      <c r="C47" s="28" t="str">
        <f>IF(ISERROR(AVERAGE(Data!H17:H18)),"",(AVERAGE(Data!H17:H18)))</f>
        <v/>
      </c>
      <c r="D47" s="28" t="str">
        <f>IF(ISERROR(AVERAGE(Data!H19:H22)),"",(AVERAGE(Data!H19:H22)))</f>
        <v/>
      </c>
      <c r="E47" s="28" t="str">
        <f>IF(ISERROR(AVERAGE(Data!H23:IH29)),"",(AVERAGE(Data!H23:H29)))</f>
        <v/>
      </c>
      <c r="F47" s="28" t="str">
        <f>IF(ISERROR(AVERAGE(Data!H30:H36)),"",(AVERAGE(Data!H30:H36)))</f>
        <v/>
      </c>
      <c r="G47" s="18" t="str">
        <f>IF(ISERROR(AVERAGE(Data!H37:H43)),"",(AVERAGE(Data!H37:H43)))</f>
        <v/>
      </c>
      <c r="H47" s="28" t="str">
        <f>IF(ISERROR(AVERAGE(Data!H44:H50)),"",(AVERAGE(Data!H44:H50)))</f>
        <v/>
      </c>
      <c r="I47" s="45">
        <f>COUNTIF(Data!H10:H50,0)</f>
        <v>0</v>
      </c>
      <c r="J47" s="47">
        <f>COUNTIF(Data!H10:H50,1)</f>
        <v>0</v>
      </c>
      <c r="K47" s="49">
        <f>COUNTIF(Data!H10:H50,2)</f>
        <v>0</v>
      </c>
    </row>
    <row r="48" spans="1:11" x14ac:dyDescent="0.25">
      <c r="A48" s="43">
        <f>Data!I9</f>
        <v>0</v>
      </c>
      <c r="B48" s="18" t="str">
        <f>IF(ISERROR(AVERAGE(Data!I10:I16)),"",(AVERAGE(Data!I10:I16)))</f>
        <v/>
      </c>
      <c r="C48" s="28" t="str">
        <f>IF(ISERROR(AVERAGE(Data!I17:I18)),"",(AVERAGE(Data!I17:I18)))</f>
        <v/>
      </c>
      <c r="D48" s="28" t="str">
        <f>IF(ISERROR(AVERAGE(Data!I19:I22)),"",(AVERAGE(Data!I19:I22)))</f>
        <v/>
      </c>
      <c r="E48" s="28" t="str">
        <f>IF(ISERROR(AVERAGE(Data!I23:I29)),"",(AVERAGE(Data!I23:I29)))</f>
        <v/>
      </c>
      <c r="F48" s="28" t="str">
        <f>IF(ISERROR(AVERAGE(Data!I30:I36)),"",(AVERAGE(Data!I30:I36)))</f>
        <v/>
      </c>
      <c r="G48" s="18" t="str">
        <f>IF(ISERROR(AVERAGE(Data!I37:I43)),"",(AVERAGE(Data!I37:I43)))</f>
        <v/>
      </c>
      <c r="H48" s="28" t="str">
        <f>IF(ISERROR(AVERAGE(Data!I44:I50)),"",(AVERAGE(Data!I44:I50)))</f>
        <v/>
      </c>
      <c r="I48" s="46">
        <f>COUNTIF(Data!I10:I50,0)</f>
        <v>0</v>
      </c>
      <c r="J48" s="48">
        <f>COUNTIF(Data!I10:I50,1)</f>
        <v>0</v>
      </c>
      <c r="K48" s="49">
        <f>COUNTIF(Data!I10:I50,2)</f>
        <v>0</v>
      </c>
    </row>
    <row r="52" spans="4:4" x14ac:dyDescent="0.25">
      <c r="D52" s="15"/>
    </row>
  </sheetData>
  <sheetProtection selectLockedCells="1" pivotTables="0" selectUnlockedCells="1"/>
  <mergeCells count="4">
    <mergeCell ref="B3:G3"/>
    <mergeCell ref="B4:G4"/>
    <mergeCell ref="B5:G5"/>
    <mergeCell ref="I1:Q6"/>
  </mergeCells>
  <pageMargins left="0.7" right="0.7" top="0.75" bottom="0.75" header="0.3" footer="0.3"/>
  <pageSetup scale="47" orientation="landscape"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Data</vt:lpstr>
      <vt:lpstr>Graph</vt:lpstr>
      <vt:lpstr>Data!_ftnref1</vt:lpstr>
      <vt:lpstr>Graph!Print_Area</vt:lpstr>
      <vt:lpstr>Summary!Print_Area</vt:lpstr>
      <vt:lpstr>Data!Print_Titles</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jkrup_000</cp:lastModifiedBy>
  <cp:lastPrinted>2018-03-09T18:38:39Z</cp:lastPrinted>
  <dcterms:created xsi:type="dcterms:W3CDTF">2014-08-14T17:19:06Z</dcterms:created>
  <dcterms:modified xsi:type="dcterms:W3CDTF">2019-05-16T18:17:57Z</dcterms:modified>
</cp:coreProperties>
</file>